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activeTab="9"/>
  </bookViews>
  <sheets>
    <sheet name="2.2" sheetId="1" r:id="rId1"/>
    <sheet name="2.1" sheetId="2" r:id="rId2"/>
    <sheet name="3 Информация о качестве услуг" sheetId="3" r:id="rId3"/>
    <sheet name="1.1" sheetId="4" r:id="rId4"/>
    <sheet name="1.2" sheetId="5" r:id="rId5"/>
    <sheet name="1.3" sheetId="6" r:id="rId6"/>
    <sheet name="1.4" sheetId="7" r:id="rId7"/>
    <sheet name="1.5" sheetId="8" r:id="rId8"/>
    <sheet name="1.6" sheetId="9" r:id="rId9"/>
    <sheet name="1.7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<sst xmlns="http://schemas.openxmlformats.org/spreadsheetml/2006/main" count="504" uniqueCount="211">
  <si>
    <t>Таблица № П2.1</t>
  </si>
  <si>
    <t>Система условных единиц для распределения общей суммы тарифной выручки по классам напряжения.</t>
  </si>
  <si>
    <t xml:space="preserve">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 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</si>
  <si>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</si>
  <si>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</si>
  <si>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</si>
  <si>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</si>
  <si>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</si>
  <si>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</si>
  <si>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</si>
  <si>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</si>
  <si>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</si>
  <si>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 /100</t>
  </si>
  <si>
    <t>ВЛЭП</t>
  </si>
  <si>
    <t>-</t>
  </si>
  <si>
    <t>металл</t>
  </si>
  <si>
    <t>400-500</t>
  </si>
  <si>
    <t>ж/бетон</t>
  </si>
  <si>
    <t>дерево</t>
  </si>
  <si>
    <t>110-150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</si>
  <si>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</si>
  <si>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</si>
  <si>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</si>
  <si>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</si>
  <si>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</si>
  <si>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</si>
  <si>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</si>
  <si>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СН1</t>
  </si>
  <si>
    <t>СН2</t>
  </si>
  <si>
    <t>СН, всего</t>
  </si>
  <si>
    <t>Продолжение Таблицы № П2.1</t>
  </si>
  <si>
    <t xml:space="preserve">0,4 кВ </t>
  </si>
  <si>
    <t xml:space="preserve">до 1 кВ </t>
  </si>
  <si>
    <t>НН, всего</t>
  </si>
  <si>
    <t>Примечание:</t>
  </si>
  <si>
    <t xml:space="preserve"> - При расчете условных единиц протяженность ВЛЭП-0,4 кВ от линии до ввода в здании не учитывается.</t>
  </si>
  <si>
    <t xml:space="preserve"> - Условные единицы по ВЛЭП-0,4 кВ учитывают трудозатраты на обслуживание и ремонт:                         </t>
  </si>
  <si>
    <t xml:space="preserve">а) воздушных линий в здание и                                                                                                                                      </t>
  </si>
  <si>
    <t>б) линий с совместной подвеской проводов.</t>
  </si>
  <si>
    <t xml:space="preserve"> - Условные единицы по ВЛЭП 0,4-20 кВ учитывают трудозатраты оперативного персонала распределительных сетей 0,4-20 кВ..</t>
  </si>
  <si>
    <t xml:space="preserve"> - Кабельные вводы учтены в условных единицах КЛЭП напряжением до 1 кВ.</t>
  </si>
  <si>
    <t xml:space="preserve"> </t>
  </si>
  <si>
    <t xml:space="preserve"> Конкурсный управляющий</t>
  </si>
  <si>
    <t xml:space="preserve">ООО «Синтез Сервис-1» </t>
  </si>
  <si>
    <t>С.И. Слепов</t>
  </si>
  <si>
    <t>Таблица № П2.2</t>
  </si>
  <si>
    <t xml:space="preserve">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единицах. </t>
  </si>
  <si>
    <t>п/п</t>
  </si>
  <si>
    <t>Наименование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</si>
  <si>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</si>
  <si>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</si>
  <si>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</si>
  <si>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</si>
  <si>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</si>
  <si>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Силовой трансформатор или реактор (одно- или трехфазный), или вольтодобавочный трансформатор</t>
  </si>
  <si>
    <t>7=5*6</t>
  </si>
  <si>
    <t>Подстанция</t>
  </si>
  <si>
    <t>П/ст</t>
  </si>
  <si>
    <t xml:space="preserve"> 400 - 500</t>
  </si>
  <si>
    <t xml:space="preserve"> 110 - 150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</si>
  <si>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</si>
  <si>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</si>
  <si>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</si>
  <si>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</si>
  <si>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</si>
  <si>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 xml:space="preserve"> - " -</t>
  </si>
  <si>
    <t>1- 20*</t>
  </si>
  <si>
    <t>Отделитель с короткозамыкателем</t>
  </si>
  <si>
    <t>Выключатель нагрузки</t>
  </si>
  <si>
    <t>Синхронный компенсатор мощн. 50 Мвар</t>
  </si>
  <si>
    <t>То же, 50 Мвар и более</t>
  </si>
  <si>
    <t>Продолжение Таблицы № П2.2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</si>
  <si>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</si>
  <si>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</si>
  <si>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</si>
  <si>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</si>
  <si>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</si>
  <si>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</si>
  <si>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</si>
  <si>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34/0,4 кВ </t>
  </si>
  <si>
    <t>п/ст</t>
  </si>
  <si>
    <t>14.</t>
  </si>
  <si>
    <t>Итого</t>
  </si>
  <si>
    <t>ВН</t>
  </si>
  <si>
    <t>НН</t>
  </si>
  <si>
    <t xml:space="preserve">В п.1 учтены трудозатраты оперативного персонала подстанций напряжением 35-1150 кВ. </t>
  </si>
  <si>
    <t>Условные единицы по пп.2-9 учитывают трудозатраты по обслуживанию и ремонту оборудования, не включенного в номенклатуру условных единиц (трансформаторы напряжения, аккумуляторные батареи, сборные шины и т.д.), резервного оборудования.</t>
  </si>
  <si>
    <t xml:space="preserve">Условные единицы по п 2 "Силовые трансформаторы 1-20 кВ" определяются только для трансформаторов, используемых для собственных нужд подстанций 35-1150 кВ.  </t>
  </si>
  <si>
    <t>По пп. 3-6 учтены дополнительные трудозатраты на обслуживание и ремонт устройств релейной защиты  и автоматики, а для воздушных выключателей (п.3) - дополнительно трудозатраты по обслуживанию и ремонту компрессорных установок.</t>
  </si>
  <si>
    <t xml:space="preserve">Значение условных единиц пп.4 и 6  "Масляные выключатели  1-20 кВ" и "Выключатели нагрузки 1-20 кВ" относятся к коммутационным аппаратам, установленным в распределительных устройствах  1-20 кВ подстанций 35-1150 кВ , ТП, КТП и РП 1-20 кВ , а так же к секционирующим коммутационным аппаратам на линиях 1-20 кВ   </t>
  </si>
  <si>
    <t>Объем РП 1-20 кВ в условных единицах определяется по количеству установленных масляных выключателей (п.4) и выключателей нагрузки (п.6). При установке в РП трансформаторов 1-20/0,4 кВ дополнительные объемы обслуживания определяются по п.11 или  12.</t>
  </si>
  <si>
    <t>По пп.10-12 дополнительно учтены трудозатраты оперативного персонала распределительных сетей 0,4-20 кВ.</t>
  </si>
  <si>
    <t xml:space="preserve">По пп.1,2 условные единицы относятся на уровень напряжения, соответствующий первичному напряжению.  </t>
  </si>
  <si>
    <t>Условные единицы электрооборудования понизительных подстанций относятся на уровень высшего напряжения подстанций</t>
  </si>
  <si>
    <t>Информация о качестве услуг по передаче электрической энергии</t>
  </si>
  <si>
    <t xml:space="preserve">1. </t>
  </si>
  <si>
    <t>Показатели качества услуг по передаче электрической энергии в целом по сетевой организации</t>
  </si>
  <si>
    <t>в отчетном периоде , а также динамика по отношению к году , предшествующему отчетному.</t>
  </si>
  <si>
    <t>Значения показателя, годы</t>
  </si>
  <si>
    <t>N-1</t>
  </si>
  <si>
    <t>N                    ( текущий год)</t>
  </si>
  <si>
    <t>Динамика изменения показателяч</t>
  </si>
  <si>
    <t>Показатели</t>
  </si>
  <si>
    <t>1.1</t>
  </si>
  <si>
    <t>1.2</t>
  </si>
  <si>
    <t>BH ( 110 кВ и выше)</t>
  </si>
  <si>
    <t>CH ( 35-60 кВ )</t>
  </si>
  <si>
    <t>Показатель средней продолжительности прекращений передачи эл.энергии</t>
  </si>
  <si>
    <t>Информация о качестве услуг по технологическому присоединению</t>
  </si>
  <si>
    <t xml:space="preserve">2. </t>
  </si>
  <si>
    <t>Возможность технологического присоединения к сетям ООО "Синтез Сервис-1" отсутствуют.</t>
  </si>
  <si>
    <t>3.</t>
  </si>
  <si>
    <t>Качество обслуживания</t>
  </si>
  <si>
    <t>4.</t>
  </si>
  <si>
    <t>количество обращений , по которым были заключены договоры об осуществлении технологического</t>
  </si>
  <si>
    <t>которым были урегулированы жалобы в отчетном периоде отсутствуют.</t>
  </si>
  <si>
    <t>Стоимость технологического   присоединения  к  электрическим  сетям  сетевой организации</t>
  </si>
  <si>
    <t>не рассчитывается, т.к. возможность тех. присоединения отсутствует.</t>
  </si>
  <si>
    <t xml:space="preserve">Количество обращений, поступивших в сетевую  организацию , обращений , содержащих жалобу </t>
  </si>
  <si>
    <t xml:space="preserve">или обращений , содержащих заявку на оказание услуг, поступивших в сетевую организацию, а также </t>
  </si>
  <si>
    <t>присоединения   и   договора  об   оказании  услуг  по ,передаче электрической энергии , а также по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</si>
  <si>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</si>
  <si>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№ п/п</t>
  </si>
  <si>
    <t>Наименование показателя</t>
  </si>
  <si>
    <t>Ед. изм.</t>
  </si>
  <si>
    <t>2017 год</t>
  </si>
  <si>
    <t>Всего</t>
  </si>
  <si>
    <t>ВСЕГО</t>
  </si>
  <si>
    <t>Колличество потребителей 1 категории</t>
  </si>
  <si>
    <t>шт.</t>
  </si>
  <si>
    <t>Колличество потребителей 2 категории</t>
  </si>
  <si>
    <t>Колличество потребителей 3 категории</t>
  </si>
  <si>
    <t>2018 год</t>
  </si>
  <si>
    <t xml:space="preserve"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
</t>
  </si>
  <si>
    <t>Юр. Лица</t>
  </si>
  <si>
    <t>Физ. Лица</t>
  </si>
  <si>
    <t>Колличество точек поставки всего</t>
  </si>
  <si>
    <t>Колличество точек поставки оборудованных приборами учета электрической энергии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</si>
  <si>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</t>
  </si>
  <si>
    <t>Тип оборудования</t>
  </si>
  <si>
    <t>Уровень напряжения</t>
  </si>
  <si>
    <t>Нормативный срок службы</t>
  </si>
  <si>
    <t>Фактический срок службы</t>
  </si>
  <si>
    <t>Уровень физического износа</t>
  </si>
  <si>
    <t>КЛ</t>
  </si>
  <si>
    <t>6(10)</t>
  </si>
  <si>
    <t>ВЛ</t>
  </si>
  <si>
    <t xml:space="preserve">Показатели качества услуг по передаче электрической энергии в целом по сетевой организации </t>
  </si>
  <si>
    <t>N</t>
  </si>
  <si>
    <t>Показатель</t>
  </si>
  <si>
    <t>Значение показателя, годы</t>
  </si>
  <si>
    <t>Динамика изменения показателя, %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</si>
  <si>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SAIDI</t>
    </r>
    <r>
      <rPr>
        <sz val="12"/>
        <color indexed="8"/>
        <rFont val="Times New Roman"/>
        <family val="1"/>
      </rPr>
      <t>)</t>
    </r>
  </si>
  <si>
    <t>ВН (110 кВ и выше)</t>
  </si>
  <si>
    <t>СН1 (35-60 кВ)</t>
  </si>
  <si>
    <t>1.3</t>
  </si>
  <si>
    <t>СН2 (1-20 кВ)</t>
  </si>
  <si>
    <t>1.4</t>
  </si>
  <si>
    <t>НН (до 1 кВ)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</si>
  <si>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SAIFI</t>
    </r>
    <r>
      <rPr>
        <sz val="12"/>
        <color indexed="8"/>
        <rFont val="Times New Roman"/>
        <family val="1"/>
      </rPr>
      <t>)</t>
    </r>
  </si>
  <si>
    <t>2.1</t>
  </si>
  <si>
    <t>2.2</t>
  </si>
  <si>
    <t>2.3</t>
  </si>
  <si>
    <t>2.4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</si>
  <si>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indexed="8"/>
        <rFont val="Times New Roman"/>
        <family val="1"/>
      </rPr>
      <t>SAIDI, план</t>
    </r>
    <r>
      <rPr>
        <sz val="12"/>
        <color indexed="8"/>
        <rFont val="Times New Roman"/>
        <family val="1"/>
      </rPr>
      <t>)</t>
    </r>
  </si>
  <si>
    <t>3.1</t>
  </si>
  <si>
    <t>3.2</t>
  </si>
  <si>
    <t>3.3</t>
  </si>
  <si>
    <t>3.4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</si>
  <si>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indexed="8"/>
        <rFont val="Times New Roman"/>
        <family val="1"/>
      </rPr>
      <t>SAIFI, план</t>
    </r>
    <r>
      <rPr>
        <sz val="12"/>
        <color indexed="8"/>
        <rFont val="Times New Roman"/>
        <family val="1"/>
      </rPr>
      <t>)</t>
    </r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</si>
  <si>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</si>
  <si>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</si>
  <si>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</si>
  <si>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</si>
  <si>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</si>
  <si>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</si>
  <si>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</si>
  <si>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</si>
  <si>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</si>
  <si>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</si>
  <si>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</si>
  <si>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</si>
  <si>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</si>
  <si>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</si>
  <si>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</si>
  <si>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</si>
  <si>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...</t>
  </si>
  <si>
    <t>n</t>
  </si>
  <si>
    <t>Всего по сетевой организации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</si>
  <si>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2018 г.</t>
  </si>
  <si>
    <t>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</si>
  <si>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№ п.п.</t>
  </si>
  <si>
    <t>Наименование центра питания</t>
  </si>
  <si>
    <t>Уровни напряжения центра питания, кВ</t>
  </si>
  <si>
    <t>Текущий резерв максимальной мощности для присоединения потребителей, МВт</t>
  </si>
  <si>
    <t>…</t>
  </si>
  <si>
    <t>Информация о заочном обслуживании потребителей посредством телефонной связи</t>
  </si>
  <si>
    <t>№</t>
  </si>
  <si>
    <t>1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</si>
  <si>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</si>
  <si>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</si>
  <si>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</si>
  <si>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</si>
  <si>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</si>
  <si>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</si>
  <si>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</si>
  <si>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</si>
  <si>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</si>
  <si>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</si>
  <si>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</si>
  <si>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883132722132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</si>
</sst>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</numFmts>
  <fonts count="50">
    <font>
      <sz val="10"/>
      <name val="Times New Roman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name val="Times New Roman"/>
      <family val="1"/>
    </font>
    <font>
      <sz val="8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u val="single"/>
      <sz val="10"/>
      <name val="Times New Roman CYR"/>
      <family val="0"/>
    </font>
    <font>
      <sz val="10"/>
      <name val="Times New Roman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 Cyr"/>
      <family val="1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55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0" fillId="0" borderId="0" xfId="57" applyFont="1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3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/>
    </xf>
    <xf numFmtId="17" fontId="0" fillId="0" borderId="11" xfId="0" applyNumberFormat="1" applyBorder="1" applyAlignment="1">
      <alignment horizontal="left" vertical="center" wrapText="1" inden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 inden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53" applyFont="1" applyFill="1" applyAlignment="1">
      <alignment wrapText="1"/>
      <protection/>
    </xf>
    <xf numFmtId="0" fontId="7" fillId="0" borderId="0" xfId="57" applyFont="1" applyAlignment="1">
      <alignment vertical="top" wrapText="1"/>
      <protection/>
    </xf>
    <xf numFmtId="0" fontId="0" fillId="0" borderId="0" xfId="54" applyFont="1" applyAlignment="1">
      <alignment horizontal="center"/>
      <protection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" fontId="0" fillId="0" borderId="0" xfId="0" applyNumberFormat="1" applyAlignment="1">
      <alignment horizontal="center"/>
    </xf>
    <xf numFmtId="173" fontId="0" fillId="0" borderId="11" xfId="0" applyNumberForma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0" xfId="53" applyFont="1" applyFill="1" applyAlignment="1">
      <alignment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2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12" fillId="0" borderId="0" xfId="0" applyFont="1" applyAlignment="1">
      <alignment/>
    </xf>
    <xf numFmtId="4" fontId="13" fillId="0" borderId="11" xfId="56" applyNumberFormat="1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wrapText="1"/>
    </xf>
    <xf numFmtId="0" fontId="13" fillId="33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9" fontId="14" fillId="0" borderId="11" xfId="61" applyFont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49" fontId="15" fillId="0" borderId="22" xfId="52" applyNumberFormat="1" applyFont="1" applyBorder="1" applyAlignment="1">
      <alignment horizontal="center" vertical="center" wrapText="1"/>
      <protection/>
    </xf>
    <xf numFmtId="0" fontId="13" fillId="0" borderId="11" xfId="0" applyNumberFormat="1" applyFont="1" applyBorder="1" applyAlignment="1">
      <alignment horizontal="justify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right" vertical="center" wrapText="1"/>
    </xf>
    <xf numFmtId="49" fontId="15" fillId="0" borderId="13" xfId="52" applyNumberFormat="1" applyFont="1" applyBorder="1" applyAlignment="1">
      <alignment horizontal="center" vertical="center" wrapText="1"/>
      <protection/>
    </xf>
    <xf numFmtId="49" fontId="15" fillId="0" borderId="11" xfId="52" applyNumberFormat="1" applyFont="1" applyBorder="1" applyAlignment="1">
      <alignment horizontal="center" vertical="center" wrapText="1"/>
      <protection/>
    </xf>
    <xf numFmtId="174" fontId="13" fillId="33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3" fontId="13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53" applyFont="1" applyFill="1" applyAlignment="1">
      <alignment horizontal="center" wrapText="1"/>
      <protection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left" vertical="center" indent="7"/>
    </xf>
    <xf numFmtId="0" fontId="0" fillId="0" borderId="24" xfId="0" applyBorder="1" applyAlignment="1">
      <alignment horizontal="left" vertical="center" indent="7"/>
    </xf>
    <xf numFmtId="0" fontId="0" fillId="0" borderId="23" xfId="0" applyBorder="1" applyAlignment="1">
      <alignment horizontal="left" vertical="center" indent="7"/>
    </xf>
    <xf numFmtId="0" fontId="0" fillId="0" borderId="11" xfId="0" applyBorder="1" applyAlignment="1">
      <alignment horizontal="center" vertical="center" wrapText="1"/>
    </xf>
    <xf numFmtId="17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1"/>
    </xf>
    <xf numFmtId="17" fontId="0" fillId="0" borderId="11" xfId="0" applyNumberForma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inden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11" xfId="56" applyNumberFormat="1" applyFont="1" applyBorder="1" applyAlignment="1">
      <alignment horizontal="center" vertical="center" wrapText="1"/>
      <protection/>
    </xf>
    <xf numFmtId="0" fontId="13" fillId="0" borderId="11" xfId="56" applyFont="1" applyBorder="1" applyAlignment="1">
      <alignment horizontal="center" vertical="center" wrapText="1"/>
      <protection/>
    </xf>
    <xf numFmtId="0" fontId="13" fillId="0" borderId="11" xfId="56" applyFont="1" applyBorder="1" applyAlignment="1">
      <alignment horizontal="center" vertical="center"/>
      <protection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22" xfId="56" applyFont="1" applyBorder="1" applyAlignment="1">
      <alignment horizontal="center" vertical="center"/>
      <protection/>
    </xf>
    <xf numFmtId="0" fontId="13" fillId="0" borderId="23" xfId="56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33" borderId="12" xfId="0" applyNumberFormat="1" applyFont="1" applyFill="1" applyBorder="1" applyAlignment="1">
      <alignment horizontal="center" vertical="center" wrapText="1"/>
    </xf>
    <xf numFmtId="49" fontId="15" fillId="0" borderId="10" xfId="52" applyNumberFormat="1" applyFont="1" applyBorder="1" applyAlignment="1">
      <alignment horizontal="center" vertical="center" wrapText="1"/>
      <protection/>
    </xf>
    <xf numFmtId="49" fontId="15" fillId="0" borderId="12" xfId="52" applyNumberFormat="1" applyFont="1" applyBorder="1" applyAlignment="1">
      <alignment horizontal="center" vertical="center" wrapText="1"/>
      <protection/>
    </xf>
    <xf numFmtId="0" fontId="13" fillId="0" borderId="11" xfId="0" applyNumberFormat="1" applyFont="1" applyBorder="1" applyAlignment="1">
      <alignment horizontal="justify" vertical="center" wrapText="1"/>
    </xf>
    <xf numFmtId="0" fontId="13" fillId="0" borderId="0" xfId="0" applyNumberFormat="1" applyFont="1" applyAlignment="1">
      <alignment horizontal="center"/>
    </xf>
    <xf numFmtId="0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49" fontId="15" fillId="0" borderId="11" xfId="52" applyNumberFormat="1" applyFont="1" applyBorder="1" applyAlignment="1">
      <alignment horizontal="center" vertical="center" wrapText="1"/>
      <protection/>
    </xf>
    <xf numFmtId="49" fontId="13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8" xfId="52"/>
    <cellStyle name="Обычный_methodics230802-pril1-3" xfId="53"/>
    <cellStyle name="Обычный_Tarif_2002 год" xfId="54"/>
    <cellStyle name="Обычный_Книга1" xfId="55"/>
    <cellStyle name="Обычный_Приложение" xfId="56"/>
    <cellStyle name="Обычный_тарифы на 2002г с 1-0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77"/>
  <sheetViews>
    <sheetView showGridLines="0" zoomScalePageLayoutView="0" workbookViewId="0" topLeftCell="A1">
      <selection activeCell="A5" sqref="A5:G5"/>
    </sheetView>
  </sheetViews>
  <sheetFormatPr defaultColWidth="9.00390625" defaultRowHeight="12.75"/>
  <cols>
    <col min="1" max="1" width="6.875" style="0" customWidth="1"/>
    <col min="2" max="2" width="20.875" style="0" customWidth="1"/>
    <col min="3" max="3" width="15.00390625" style="0" customWidth="1"/>
    <col min="4" max="4" width="14.00390625" style="0" customWidth="1"/>
    <col min="5" max="5" width="14.125" style="0" customWidth="1"/>
    <col min="6" max="7" width="12.625" style="0" customWidth="1"/>
  </cols>
  <sheetData>
    <row r="1" ht="16.5">
      <c r="A1" s="1"/>
    </row>
    <row r="2" ht="12.75">
      <c r="G2" s="3" t="s">
        <v>45</v>
      </c>
    </row>
    <row r="4" spans="1:7" ht="39.75" customHeight="1">
      <c r="A4" s="116" t="s">
        <v>46</v>
      </c>
      <c r="B4" s="116"/>
      <c r="C4" s="116"/>
      <c r="D4" s="116"/>
      <c r="E4" s="116"/>
      <c r="F4" s="116"/>
      <c r="G4" s="116"/>
    </row>
    <row r="5" spans="1:7" ht="15.75" customHeight="1">
      <c r="A5" s="117"/>
      <c r="B5" s="117"/>
      <c r="C5" s="117"/>
      <c r="D5" s="117"/>
      <c r="E5" s="117"/>
      <c r="F5" s="117"/>
      <c r="G5" s="117"/>
    </row>
    <row r="6" spans="1:7" ht="63.75">
      <c r="A6" s="6" t="s">
        <v>47</v>
      </c>
      <c r="B6" s="6" t="s">
        <v>48</v>
      </c>
      <c r="C6" s="6" t="s">
        <v>49</v>
      </c>
      <c r="D6" s="6" t="s">
        <v>3</v>
      </c>
      <c r="E6" s="7" t="s">
        <v>50</v>
      </c>
      <c r="F6" s="7" t="s">
        <v>51</v>
      </c>
      <c r="G6" s="7" t="s">
        <v>8</v>
      </c>
    </row>
    <row r="7" spans="1:15" ht="12.75">
      <c r="A7" s="9"/>
      <c r="B7" s="9"/>
      <c r="C7" s="9"/>
      <c r="D7" s="9"/>
      <c r="E7" s="7" t="s">
        <v>52</v>
      </c>
      <c r="F7" s="7" t="s">
        <v>53</v>
      </c>
      <c r="G7" s="7" t="s">
        <v>11</v>
      </c>
      <c r="N7" s="116" t="s">
        <v>54</v>
      </c>
      <c r="O7" s="116"/>
    </row>
    <row r="8" spans="1:15" ht="12.75">
      <c r="A8" s="10">
        <v>1</v>
      </c>
      <c r="B8" s="10">
        <f>+A8+1</f>
        <v>2</v>
      </c>
      <c r="C8" s="10">
        <f>+B8+1</f>
        <v>3</v>
      </c>
      <c r="D8" s="10">
        <f>+C8+1</f>
        <v>4</v>
      </c>
      <c r="E8" s="10">
        <f>+D8+1</f>
        <v>5</v>
      </c>
      <c r="F8" s="10">
        <f>+E8+1</f>
        <v>6</v>
      </c>
      <c r="G8" s="10" t="s">
        <v>55</v>
      </c>
      <c r="N8" s="116"/>
      <c r="O8" s="116"/>
    </row>
    <row r="9" spans="1:15" ht="12.75">
      <c r="A9" s="23">
        <v>1</v>
      </c>
      <c r="B9" s="6" t="s">
        <v>56</v>
      </c>
      <c r="C9" s="6" t="s">
        <v>57</v>
      </c>
      <c r="D9" s="5">
        <v>1150</v>
      </c>
      <c r="E9" s="11">
        <v>1000</v>
      </c>
      <c r="F9" s="7"/>
      <c r="G9" s="7"/>
      <c r="N9" s="116"/>
      <c r="O9" s="116"/>
    </row>
    <row r="10" spans="1:15" ht="12.75">
      <c r="A10" s="44"/>
      <c r="B10" s="45"/>
      <c r="C10" s="45"/>
      <c r="D10" s="5">
        <v>750</v>
      </c>
      <c r="E10" s="11">
        <v>600</v>
      </c>
      <c r="F10" s="7"/>
      <c r="G10" s="7"/>
      <c r="N10" s="116"/>
      <c r="O10" s="116"/>
    </row>
    <row r="11" spans="1:15" ht="12.75">
      <c r="A11" s="44"/>
      <c r="B11" s="45"/>
      <c r="C11" s="45"/>
      <c r="D11" s="7" t="s">
        <v>58</v>
      </c>
      <c r="E11" s="11">
        <v>500</v>
      </c>
      <c r="F11" s="7"/>
      <c r="G11" s="7"/>
      <c r="N11" s="116"/>
      <c r="O11" s="116"/>
    </row>
    <row r="12" spans="1:15" ht="12.75">
      <c r="A12" s="44"/>
      <c r="B12" s="45"/>
      <c r="C12" s="45"/>
      <c r="D12" s="7">
        <v>330</v>
      </c>
      <c r="E12" s="11">
        <v>250</v>
      </c>
      <c r="F12" s="7"/>
      <c r="G12" s="7"/>
      <c r="N12" s="116"/>
      <c r="O12" s="116"/>
    </row>
    <row r="13" spans="1:15" ht="12.75">
      <c r="A13" s="44"/>
      <c r="B13" s="45"/>
      <c r="C13" s="45"/>
      <c r="D13" s="7">
        <v>220</v>
      </c>
      <c r="E13" s="11">
        <v>210</v>
      </c>
      <c r="F13" s="7"/>
      <c r="G13" s="7"/>
      <c r="N13" s="116"/>
      <c r="O13" s="116"/>
    </row>
    <row r="14" spans="1:7" ht="12.75">
      <c r="A14" s="44"/>
      <c r="B14" s="45"/>
      <c r="C14" s="45"/>
      <c r="D14" s="7" t="s">
        <v>59</v>
      </c>
      <c r="E14" s="11">
        <v>105</v>
      </c>
      <c r="F14" s="46">
        <v>1</v>
      </c>
      <c r="G14" s="7">
        <f>F14*E14</f>
        <v>105</v>
      </c>
    </row>
    <row r="15" spans="1:7" ht="12.75">
      <c r="A15" s="47"/>
      <c r="B15" s="9"/>
      <c r="C15" s="9"/>
      <c r="D15" s="7">
        <v>35</v>
      </c>
      <c r="E15" s="11">
        <v>75</v>
      </c>
      <c r="F15" s="46">
        <v>1</v>
      </c>
      <c r="G15" s="7">
        <f>F15*E15</f>
        <v>75</v>
      </c>
    </row>
    <row r="16" spans="1:7" ht="17.25" customHeight="1">
      <c r="A16" s="23">
        <v>2</v>
      </c>
      <c r="B16" s="119" t="s">
        <v>54</v>
      </c>
      <c r="C16" s="119" t="s">
        <v>60</v>
      </c>
      <c r="D16" s="5">
        <v>1150</v>
      </c>
      <c r="E16" s="11">
        <v>60</v>
      </c>
      <c r="F16" s="46"/>
      <c r="G16" s="7"/>
    </row>
    <row r="17" spans="1:7" ht="12.75">
      <c r="A17" s="44"/>
      <c r="B17" s="120"/>
      <c r="C17" s="120"/>
      <c r="D17" s="5">
        <v>750</v>
      </c>
      <c r="E17" s="11">
        <v>43</v>
      </c>
      <c r="F17" s="46"/>
      <c r="G17" s="7"/>
    </row>
    <row r="18" spans="1:7" ht="12.75">
      <c r="A18" s="44"/>
      <c r="B18" s="120"/>
      <c r="C18" s="120"/>
      <c r="D18" s="7" t="s">
        <v>58</v>
      </c>
      <c r="E18" s="11">
        <v>28</v>
      </c>
      <c r="F18" s="46"/>
      <c r="G18" s="7"/>
    </row>
    <row r="19" spans="1:7" ht="12.75">
      <c r="A19" s="44"/>
      <c r="B19" s="120"/>
      <c r="C19" s="120"/>
      <c r="D19" s="7">
        <v>330</v>
      </c>
      <c r="E19" s="11">
        <v>18</v>
      </c>
      <c r="F19" s="46"/>
      <c r="G19" s="7"/>
    </row>
    <row r="20" spans="1:7" ht="12.75">
      <c r="A20" s="44"/>
      <c r="B20" s="120"/>
      <c r="C20" s="120"/>
      <c r="D20" s="7">
        <v>220</v>
      </c>
      <c r="E20" s="11">
        <v>14</v>
      </c>
      <c r="F20" s="46"/>
      <c r="G20" s="7"/>
    </row>
    <row r="21" spans="1:7" ht="12.75">
      <c r="A21" s="44"/>
      <c r="B21" s="120"/>
      <c r="C21" s="120"/>
      <c r="D21" s="7" t="s">
        <v>59</v>
      </c>
      <c r="E21" s="11">
        <v>7.8</v>
      </c>
      <c r="F21" s="46">
        <v>2</v>
      </c>
      <c r="G21" s="7">
        <f>E21*F21</f>
        <v>15.6</v>
      </c>
    </row>
    <row r="22" spans="1:7" ht="12.75">
      <c r="A22" s="44"/>
      <c r="B22" s="120"/>
      <c r="C22" s="120"/>
      <c r="D22" s="7">
        <v>35</v>
      </c>
      <c r="E22" s="11">
        <v>2.1</v>
      </c>
      <c r="F22" s="46">
        <v>3</v>
      </c>
      <c r="G22" s="7">
        <f>E22*F22</f>
        <v>6.300000000000001</v>
      </c>
    </row>
    <row r="23" spans="1:7" ht="12.75">
      <c r="A23" s="47"/>
      <c r="B23" s="120"/>
      <c r="C23" s="121"/>
      <c r="D23" s="48" t="s">
        <v>61</v>
      </c>
      <c r="E23" s="49">
        <v>1</v>
      </c>
      <c r="F23" s="46">
        <v>3</v>
      </c>
      <c r="G23" s="7">
        <f>E23*F23</f>
        <v>3</v>
      </c>
    </row>
    <row r="24" spans="1:7" ht="25.5" customHeight="1">
      <c r="A24" s="23">
        <v>3</v>
      </c>
      <c r="B24" s="6" t="s">
        <v>62</v>
      </c>
      <c r="C24" s="6" t="s">
        <v>63</v>
      </c>
      <c r="D24" s="5">
        <v>1150</v>
      </c>
      <c r="E24" s="7">
        <v>180</v>
      </c>
      <c r="F24" s="46"/>
      <c r="G24" s="7"/>
    </row>
    <row r="25" spans="1:7" ht="12.75">
      <c r="A25" s="44"/>
      <c r="B25" s="45"/>
      <c r="C25" s="45"/>
      <c r="D25" s="5">
        <v>750</v>
      </c>
      <c r="E25" s="7">
        <v>130</v>
      </c>
      <c r="F25" s="46"/>
      <c r="G25" s="7"/>
    </row>
    <row r="26" spans="1:7" ht="12.75">
      <c r="A26" s="44"/>
      <c r="B26" s="45"/>
      <c r="C26" s="45"/>
      <c r="D26" s="7" t="s">
        <v>58</v>
      </c>
      <c r="E26" s="11">
        <v>88</v>
      </c>
      <c r="F26" s="46"/>
      <c r="G26" s="7"/>
    </row>
    <row r="27" spans="1:7" ht="12.75">
      <c r="A27" s="44"/>
      <c r="B27" s="45"/>
      <c r="C27" s="45"/>
      <c r="D27" s="7">
        <v>330</v>
      </c>
      <c r="E27" s="11">
        <v>66</v>
      </c>
      <c r="F27" s="46"/>
      <c r="G27" s="7"/>
    </row>
    <row r="28" spans="1:7" ht="12.75">
      <c r="A28" s="44"/>
      <c r="B28" s="45"/>
      <c r="C28" s="45"/>
      <c r="D28" s="7">
        <v>220</v>
      </c>
      <c r="E28" s="11">
        <v>43</v>
      </c>
      <c r="F28" s="46"/>
      <c r="G28" s="7"/>
    </row>
    <row r="29" spans="1:7" ht="12.75">
      <c r="A29" s="44"/>
      <c r="B29" s="45"/>
      <c r="C29" s="45"/>
      <c r="D29" s="7" t="s">
        <v>59</v>
      </c>
      <c r="E29" s="11">
        <v>26</v>
      </c>
      <c r="F29" s="46"/>
      <c r="G29" s="7"/>
    </row>
    <row r="30" spans="1:7" ht="12.75">
      <c r="A30" s="44"/>
      <c r="B30" s="45"/>
      <c r="C30" s="45"/>
      <c r="D30" s="7">
        <v>35</v>
      </c>
      <c r="E30" s="11">
        <v>11</v>
      </c>
      <c r="F30" s="46"/>
      <c r="G30" s="7"/>
    </row>
    <row r="31" spans="1:7" ht="12.75">
      <c r="A31" s="47"/>
      <c r="B31" s="45"/>
      <c r="C31" s="9"/>
      <c r="D31" s="48" t="s">
        <v>61</v>
      </c>
      <c r="E31" s="11">
        <v>5.5</v>
      </c>
      <c r="F31" s="46"/>
      <c r="G31" s="7"/>
    </row>
    <row r="32" spans="1:7" ht="25.5" customHeight="1">
      <c r="A32" s="23">
        <v>4</v>
      </c>
      <c r="B32" s="6" t="s">
        <v>64</v>
      </c>
      <c r="C32" s="6" t="s">
        <v>65</v>
      </c>
      <c r="D32" s="7">
        <v>220</v>
      </c>
      <c r="E32" s="7">
        <v>23</v>
      </c>
      <c r="F32" s="46"/>
      <c r="G32" s="7"/>
    </row>
    <row r="33" spans="1:7" ht="12.75">
      <c r="A33" s="44"/>
      <c r="B33" s="45"/>
      <c r="C33" s="45"/>
      <c r="D33" s="7" t="s">
        <v>59</v>
      </c>
      <c r="E33" s="7">
        <v>14</v>
      </c>
      <c r="F33" s="7"/>
      <c r="G33" s="7">
        <f>E33*F33</f>
        <v>0</v>
      </c>
    </row>
    <row r="34" spans="1:7" ht="12.75">
      <c r="A34" s="44"/>
      <c r="B34" s="45"/>
      <c r="C34" s="45"/>
      <c r="D34" s="7">
        <v>35</v>
      </c>
      <c r="E34" s="7">
        <v>6.4</v>
      </c>
      <c r="F34" s="7">
        <v>3</v>
      </c>
      <c r="G34" s="7">
        <f>E34*F34</f>
        <v>19.200000000000003</v>
      </c>
    </row>
    <row r="35" spans="1:7" ht="12.75">
      <c r="A35" s="44"/>
      <c r="B35" s="45"/>
      <c r="C35" s="45"/>
      <c r="D35" s="7" t="s">
        <v>66</v>
      </c>
      <c r="E35" s="7">
        <v>3.1</v>
      </c>
      <c r="F35" s="7">
        <v>50</v>
      </c>
      <c r="G35" s="7">
        <f>E35*F35</f>
        <v>155</v>
      </c>
    </row>
    <row r="36" spans="1:7" ht="12.75">
      <c r="A36" s="47"/>
      <c r="B36" s="9"/>
      <c r="C36" s="9"/>
      <c r="D36" s="48" t="s">
        <v>61</v>
      </c>
      <c r="E36" s="7">
        <v>3.1</v>
      </c>
      <c r="F36" s="7">
        <v>133</v>
      </c>
      <c r="G36" s="7">
        <f>E36*F36</f>
        <v>412.3</v>
      </c>
    </row>
    <row r="37" spans="1:7" ht="43.5" customHeight="1">
      <c r="A37" s="23">
        <v>5</v>
      </c>
      <c r="B37" s="6" t="s">
        <v>67</v>
      </c>
      <c r="C37" s="6" t="s">
        <v>60</v>
      </c>
      <c r="D37" s="7" t="s">
        <v>58</v>
      </c>
      <c r="E37" s="11">
        <v>35</v>
      </c>
      <c r="F37" s="7"/>
      <c r="G37" s="7"/>
    </row>
    <row r="38" spans="1:7" ht="12.75" customHeight="1">
      <c r="A38" s="44"/>
      <c r="B38" s="45"/>
      <c r="C38" s="45"/>
      <c r="D38" s="7">
        <v>330</v>
      </c>
      <c r="E38" s="7">
        <v>24</v>
      </c>
      <c r="F38" s="7"/>
      <c r="G38" s="7"/>
    </row>
    <row r="39" spans="1:7" ht="12.75" customHeight="1">
      <c r="A39" s="44"/>
      <c r="B39" s="45"/>
      <c r="C39" s="45"/>
      <c r="D39" s="7">
        <v>220</v>
      </c>
      <c r="E39" s="7">
        <v>19</v>
      </c>
      <c r="F39" s="7"/>
      <c r="G39" s="7"/>
    </row>
    <row r="40" spans="1:7" ht="12.75" customHeight="1">
      <c r="A40" s="44"/>
      <c r="B40" s="45"/>
      <c r="C40" s="45"/>
      <c r="D40" s="7" t="s">
        <v>59</v>
      </c>
      <c r="E40" s="7">
        <v>9.5</v>
      </c>
      <c r="F40" s="7">
        <v>4</v>
      </c>
      <c r="G40" s="7">
        <f>E40*F40</f>
        <v>38</v>
      </c>
    </row>
    <row r="41" spans="1:7" ht="12.75" customHeight="1">
      <c r="A41" s="44"/>
      <c r="B41" s="9"/>
      <c r="C41" s="9"/>
      <c r="D41" s="7">
        <v>35</v>
      </c>
      <c r="E41" s="7">
        <v>4.7</v>
      </c>
      <c r="F41" s="7"/>
      <c r="G41" s="7">
        <f>E41*F41</f>
        <v>0</v>
      </c>
    </row>
    <row r="42" spans="1:7" ht="25.5">
      <c r="A42" s="11">
        <v>6</v>
      </c>
      <c r="B42" s="7" t="s">
        <v>68</v>
      </c>
      <c r="C42" s="7" t="s">
        <v>65</v>
      </c>
      <c r="D42" s="50" t="s">
        <v>61</v>
      </c>
      <c r="E42" s="7">
        <v>2.3</v>
      </c>
      <c r="F42" s="7">
        <v>30</v>
      </c>
      <c r="G42" s="7">
        <f>E42*F42</f>
        <v>69</v>
      </c>
    </row>
    <row r="43" spans="1:7" ht="38.25">
      <c r="A43" s="11">
        <v>7</v>
      </c>
      <c r="B43" s="7" t="s">
        <v>69</v>
      </c>
      <c r="C43" s="7" t="s">
        <v>65</v>
      </c>
      <c r="D43" s="50" t="s">
        <v>61</v>
      </c>
      <c r="E43" s="7">
        <v>26</v>
      </c>
      <c r="F43" s="7"/>
      <c r="G43" s="7"/>
    </row>
    <row r="44" spans="1:7" ht="25.5">
      <c r="A44" s="11">
        <v>8</v>
      </c>
      <c r="B44" s="7" t="s">
        <v>70</v>
      </c>
      <c r="C44" s="7" t="s">
        <v>65</v>
      </c>
      <c r="D44" s="50" t="s">
        <v>61</v>
      </c>
      <c r="E44" s="7">
        <v>48</v>
      </c>
      <c r="F44" s="7"/>
      <c r="G44" s="7"/>
    </row>
    <row r="45" spans="1:7" ht="12.75">
      <c r="A45" s="32"/>
      <c r="B45" s="37"/>
      <c r="C45" s="37"/>
      <c r="D45" s="51"/>
      <c r="E45" s="37"/>
      <c r="F45" s="37"/>
      <c r="G45" s="37"/>
    </row>
    <row r="46" spans="1:7" ht="12.75">
      <c r="A46" s="32"/>
      <c r="B46" s="37"/>
      <c r="C46" s="37"/>
      <c r="D46" s="51"/>
      <c r="E46" s="37"/>
      <c r="F46" s="37"/>
      <c r="G46" s="37"/>
    </row>
    <row r="47" spans="1:7" ht="12.75">
      <c r="A47" s="32"/>
      <c r="B47" s="37"/>
      <c r="C47" s="37"/>
      <c r="D47" s="51"/>
      <c r="E47" s="37"/>
      <c r="F47" s="37"/>
      <c r="G47" s="52"/>
    </row>
    <row r="48" spans="1:7" ht="12.75">
      <c r="A48" s="32"/>
      <c r="B48" s="37"/>
      <c r="C48" s="37"/>
      <c r="D48" s="51"/>
      <c r="E48" s="37"/>
      <c r="F48" s="37"/>
      <c r="G48" s="3" t="s">
        <v>71</v>
      </c>
    </row>
    <row r="49" spans="1:7" ht="12.75">
      <c r="A49" s="32"/>
      <c r="B49" s="37"/>
      <c r="C49" s="37"/>
      <c r="D49" s="51"/>
      <c r="E49" s="37"/>
      <c r="F49" s="37"/>
      <c r="G49" s="37"/>
    </row>
    <row r="50" spans="1:7" ht="12.75">
      <c r="A50" s="10">
        <v>1</v>
      </c>
      <c r="B50" s="10">
        <f aca="true" t="shared" si="0" ref="B50:G50">+A50+1</f>
        <v>2</v>
      </c>
      <c r="C50" s="10">
        <f t="shared" si="0"/>
        <v>3</v>
      </c>
      <c r="D50" s="10">
        <f t="shared" si="0"/>
        <v>4</v>
      </c>
      <c r="E50" s="10">
        <f t="shared" si="0"/>
        <v>5</v>
      </c>
      <c r="F50" s="10">
        <f t="shared" si="0"/>
        <v>6</v>
      </c>
      <c r="G50" s="10">
        <f t="shared" si="0"/>
        <v>7</v>
      </c>
    </row>
    <row r="51" spans="1:7" ht="13.5" customHeight="1">
      <c r="A51" s="44">
        <v>9</v>
      </c>
      <c r="B51" s="119" t="s">
        <v>72</v>
      </c>
      <c r="C51" s="45" t="s">
        <v>73</v>
      </c>
      <c r="D51" s="9">
        <v>35</v>
      </c>
      <c r="E51" s="9">
        <v>2.4</v>
      </c>
      <c r="F51" s="9"/>
      <c r="G51" s="9"/>
    </row>
    <row r="52" spans="1:7" ht="12.75">
      <c r="A52" s="47"/>
      <c r="B52" s="121"/>
      <c r="C52" s="9"/>
      <c r="D52" s="50" t="s">
        <v>61</v>
      </c>
      <c r="E52" s="7">
        <v>2.4</v>
      </c>
      <c r="F52" s="7"/>
      <c r="G52" s="7"/>
    </row>
    <row r="53" spans="1:7" ht="25.5">
      <c r="A53" s="11">
        <v>10</v>
      </c>
      <c r="B53" s="7" t="s">
        <v>74</v>
      </c>
      <c r="C53" s="7" t="s">
        <v>75</v>
      </c>
      <c r="D53" s="50" t="s">
        <v>61</v>
      </c>
      <c r="E53" s="7">
        <v>2.5</v>
      </c>
      <c r="F53" s="7"/>
      <c r="G53" s="7"/>
    </row>
    <row r="54" spans="1:7" ht="25.5">
      <c r="A54" s="11">
        <v>11</v>
      </c>
      <c r="B54" s="7" t="s">
        <v>76</v>
      </c>
      <c r="C54" s="7" t="s">
        <v>77</v>
      </c>
      <c r="D54" s="50" t="s">
        <v>61</v>
      </c>
      <c r="E54" s="7">
        <v>2.3</v>
      </c>
      <c r="F54" s="53">
        <v>9</v>
      </c>
      <c r="G54" s="7">
        <f>E54*F54</f>
        <v>20.7</v>
      </c>
    </row>
    <row r="55" spans="1:7" ht="25.5">
      <c r="A55" s="11">
        <v>12</v>
      </c>
      <c r="B55" s="7" t="s">
        <v>78</v>
      </c>
      <c r="C55" s="7" t="s">
        <v>77</v>
      </c>
      <c r="D55" s="50" t="s">
        <v>61</v>
      </c>
      <c r="E55" s="7">
        <v>3</v>
      </c>
      <c r="F55" s="54">
        <v>46</v>
      </c>
      <c r="G55" s="7">
        <f>E55*F55</f>
        <v>138</v>
      </c>
    </row>
    <row r="56" spans="1:7" ht="38.25">
      <c r="A56" s="11">
        <v>13</v>
      </c>
      <c r="B56" s="7" t="s">
        <v>79</v>
      </c>
      <c r="C56" s="7" t="s">
        <v>80</v>
      </c>
      <c r="D56" s="7">
        <v>35</v>
      </c>
      <c r="E56" s="7">
        <v>3.5</v>
      </c>
      <c r="F56" s="54"/>
      <c r="G56" s="7">
        <f>E56*F56</f>
        <v>0</v>
      </c>
    </row>
    <row r="57" spans="1:7" ht="12.75">
      <c r="A57" s="23" t="s">
        <v>81</v>
      </c>
      <c r="B57" s="55" t="s">
        <v>82</v>
      </c>
      <c r="C57" s="56"/>
      <c r="D57" s="7" t="s">
        <v>83</v>
      </c>
      <c r="E57" s="11" t="s">
        <v>14</v>
      </c>
      <c r="F57" s="11" t="s">
        <v>14</v>
      </c>
      <c r="G57" s="57">
        <f>G14+G21+G23+G33+G40+G35</f>
        <v>316.6</v>
      </c>
    </row>
    <row r="58" spans="1:7" ht="12.75">
      <c r="A58" s="44"/>
      <c r="B58" s="58"/>
      <c r="C58" s="59"/>
      <c r="D58" s="7" t="s">
        <v>27</v>
      </c>
      <c r="E58" s="11"/>
      <c r="F58" s="11"/>
      <c r="G58" s="57">
        <f>G15+G22+G34+G41</f>
        <v>100.5</v>
      </c>
    </row>
    <row r="59" spans="1:7" ht="12.75">
      <c r="A59" s="44"/>
      <c r="B59" s="58"/>
      <c r="C59" s="59"/>
      <c r="D59" s="7" t="s">
        <v>28</v>
      </c>
      <c r="E59" s="11" t="s">
        <v>14</v>
      </c>
      <c r="F59" s="11" t="s">
        <v>14</v>
      </c>
      <c r="G59" s="19">
        <f>G36+G41</f>
        <v>412.3</v>
      </c>
    </row>
    <row r="60" spans="1:7" ht="12.75">
      <c r="A60" s="47"/>
      <c r="B60" s="60"/>
      <c r="C60" s="61"/>
      <c r="D60" s="7" t="s">
        <v>84</v>
      </c>
      <c r="E60" s="11" t="s">
        <v>14</v>
      </c>
      <c r="F60" s="11" t="s">
        <v>14</v>
      </c>
      <c r="G60" s="57">
        <f>G42+G54+G55</f>
        <v>227.7</v>
      </c>
    </row>
    <row r="61" spans="1:7" ht="12.75">
      <c r="A61" s="32"/>
      <c r="B61" s="37"/>
      <c r="C61" s="37"/>
      <c r="D61" s="37"/>
      <c r="E61" s="32"/>
      <c r="F61" s="32"/>
      <c r="G61" s="37"/>
    </row>
    <row r="62" ht="12.75">
      <c r="A62" t="s">
        <v>34</v>
      </c>
    </row>
    <row r="63" spans="1:8" ht="18.75" customHeight="1">
      <c r="A63" s="111" t="s">
        <v>85</v>
      </c>
      <c r="B63" s="118"/>
      <c r="C63" s="118"/>
      <c r="D63" s="118"/>
      <c r="E63" s="118"/>
      <c r="F63" s="118"/>
      <c r="G63" s="118"/>
      <c r="H63" s="118"/>
    </row>
    <row r="64" spans="1:7" ht="38.25" customHeight="1">
      <c r="A64" s="111" t="s">
        <v>86</v>
      </c>
      <c r="B64" s="111"/>
      <c r="C64" s="111"/>
      <c r="D64" s="111"/>
      <c r="E64" s="111"/>
      <c r="F64" s="111"/>
      <c r="G64" s="111"/>
    </row>
    <row r="65" spans="1:7" ht="30" customHeight="1">
      <c r="A65" s="111" t="s">
        <v>87</v>
      </c>
      <c r="B65" s="111"/>
      <c r="C65" s="111"/>
      <c r="D65" s="111"/>
      <c r="E65" s="111"/>
      <c r="F65" s="111"/>
      <c r="G65" s="111"/>
    </row>
    <row r="66" spans="1:7" ht="36.75" customHeight="1">
      <c r="A66" s="111" t="s">
        <v>88</v>
      </c>
      <c r="B66" s="111"/>
      <c r="C66" s="111"/>
      <c r="D66" s="111"/>
      <c r="E66" s="111"/>
      <c r="F66" s="111"/>
      <c r="G66" s="111"/>
    </row>
    <row r="67" spans="1:7" ht="54" customHeight="1">
      <c r="A67" s="111" t="s">
        <v>89</v>
      </c>
      <c r="B67" s="111"/>
      <c r="C67" s="111"/>
      <c r="D67" s="111"/>
      <c r="E67" s="111"/>
      <c r="F67" s="111"/>
      <c r="G67" s="111"/>
    </row>
    <row r="68" spans="1:7" ht="36" customHeight="1">
      <c r="A68" s="111" t="s">
        <v>90</v>
      </c>
      <c r="B68" s="111"/>
      <c r="C68" s="111"/>
      <c r="D68" s="111"/>
      <c r="E68" s="111"/>
      <c r="F68" s="111"/>
      <c r="G68" s="111"/>
    </row>
    <row r="69" spans="1:7" ht="24.75" customHeight="1">
      <c r="A69" s="111" t="s">
        <v>91</v>
      </c>
      <c r="B69" s="111"/>
      <c r="C69" s="111"/>
      <c r="D69" s="111"/>
      <c r="E69" s="111"/>
      <c r="F69" s="111"/>
      <c r="G69" s="111"/>
    </row>
    <row r="70" spans="1:7" ht="26.25" customHeight="1">
      <c r="A70" s="112" t="s">
        <v>92</v>
      </c>
      <c r="B70" s="112"/>
      <c r="C70" s="112"/>
      <c r="D70" s="112"/>
      <c r="E70" s="112"/>
      <c r="F70" s="112"/>
      <c r="G70" s="112"/>
    </row>
    <row r="71" spans="1:7" ht="26.25" customHeight="1">
      <c r="A71" s="113" t="s">
        <v>93</v>
      </c>
      <c r="B71" s="114"/>
      <c r="C71" s="114"/>
      <c r="D71" s="114"/>
      <c r="E71" s="114"/>
      <c r="F71" s="114"/>
      <c r="G71" s="114"/>
    </row>
    <row r="74" spans="1:9" ht="15.75" customHeight="1">
      <c r="A74" s="115"/>
      <c r="B74" s="115"/>
      <c r="C74" s="115"/>
      <c r="D74" s="115"/>
      <c r="E74" s="115"/>
      <c r="F74" s="115"/>
      <c r="G74" s="115"/>
      <c r="H74" s="62"/>
      <c r="I74" s="62"/>
    </row>
    <row r="75" spans="2:6" ht="15.75">
      <c r="B75" s="39" t="s">
        <v>41</v>
      </c>
      <c r="E75" s="40"/>
      <c r="F75" s="41"/>
    </row>
    <row r="76" spans="2:6" ht="15.75">
      <c r="B76" s="39" t="s">
        <v>42</v>
      </c>
      <c r="C76" s="42"/>
      <c r="E76" s="43"/>
      <c r="F76" s="41"/>
    </row>
    <row r="77" spans="2:6" ht="15.75">
      <c r="B77" s="39" t="s">
        <v>43</v>
      </c>
      <c r="D77" s="43"/>
      <c r="F77" s="39" t="s">
        <v>44</v>
      </c>
    </row>
  </sheetData>
  <sheetProtection/>
  <mergeCells count="16">
    <mergeCell ref="N7:O13"/>
    <mergeCell ref="B16:B23"/>
    <mergeCell ref="C16:C23"/>
    <mergeCell ref="B51:B52"/>
    <mergeCell ref="A4:G4"/>
    <mergeCell ref="A5:G5"/>
    <mergeCell ref="A63:H63"/>
    <mergeCell ref="A64:G64"/>
    <mergeCell ref="A65:G65"/>
    <mergeCell ref="A66:G66"/>
    <mergeCell ref="A69:G69"/>
    <mergeCell ref="A70:G70"/>
    <mergeCell ref="A71:G71"/>
    <mergeCell ref="A74:G74"/>
    <mergeCell ref="A67:G67"/>
    <mergeCell ref="A68:G68"/>
  </mergeCells>
  <printOptions/>
  <pageMargins left="0.5905511811023623" right="0" top="0.984251968503937" bottom="0" header="0.5118110236220472" footer="0.5118110236220472"/>
  <pageSetup horizontalDpi="600" verticalDpi="600" orientation="portrait" paperSize="9" scale="91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12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2" max="2" width="64.00390625" style="0" customWidth="1"/>
    <col min="3" max="3" width="15.625" style="0" customWidth="1"/>
    <col min="4" max="4" width="43.375" style="0" customWidth="1"/>
  </cols>
  <sheetData>
    <row r="1" spans="1:4" ht="26.25" customHeight="1">
      <c r="A1" s="150" t="s">
        <v>196</v>
      </c>
      <c r="B1" s="150"/>
      <c r="C1" s="150"/>
      <c r="D1" s="150"/>
    </row>
    <row r="2" spans="1:4" ht="15">
      <c r="A2" s="87"/>
      <c r="B2" s="87"/>
      <c r="C2" s="87"/>
      <c r="D2" s="87"/>
    </row>
    <row r="3" spans="1:4" ht="38.25" customHeight="1">
      <c r="A3" s="103" t="s">
        <v>197</v>
      </c>
      <c r="B3" s="103" t="s">
        <v>48</v>
      </c>
      <c r="C3" s="103" t="s">
        <v>49</v>
      </c>
      <c r="D3" s="105"/>
    </row>
    <row r="4" spans="1:4" ht="49.5" customHeight="1">
      <c r="A4" s="171" t="s">
        <v>198</v>
      </c>
      <c r="B4" s="105" t="s">
        <v>199</v>
      </c>
      <c r="C4" s="167" t="s">
        <v>200</v>
      </c>
      <c r="D4" s="172" t="s">
        <v>210</v>
      </c>
    </row>
    <row r="5" spans="1:4" ht="33.75" customHeight="1">
      <c r="A5" s="171"/>
      <c r="B5" s="105" t="s">
        <v>201</v>
      </c>
      <c r="C5" s="167"/>
      <c r="D5" s="172" t="s">
        <v>210</v>
      </c>
    </row>
    <row r="6" spans="1:4" ht="39" customHeight="1">
      <c r="A6" s="171"/>
      <c r="B6" s="105" t="s">
        <v>202</v>
      </c>
      <c r="C6" s="167"/>
      <c r="D6" s="172" t="s">
        <v>210</v>
      </c>
    </row>
    <row r="7" spans="1:4" ht="42" customHeight="1">
      <c r="A7" s="101">
        <v>2</v>
      </c>
      <c r="B7" s="105" t="s">
        <v>203</v>
      </c>
      <c r="C7" s="103" t="s">
        <v>204</v>
      </c>
      <c r="D7" s="103" t="s">
        <v>14</v>
      </c>
    </row>
    <row r="8" spans="1:4" ht="36.75" customHeight="1">
      <c r="A8" s="101" t="s">
        <v>160</v>
      </c>
      <c r="B8" s="105" t="s">
        <v>205</v>
      </c>
      <c r="C8" s="103" t="s">
        <v>204</v>
      </c>
      <c r="D8" s="107" t="s">
        <v>14</v>
      </c>
    </row>
    <row r="9" spans="1:4" ht="50.25" customHeight="1">
      <c r="A9" s="101" t="s">
        <v>161</v>
      </c>
      <c r="B9" s="105" t="s">
        <v>206</v>
      </c>
      <c r="C9" s="103" t="s">
        <v>204</v>
      </c>
      <c r="D9" s="108" t="s">
        <v>14</v>
      </c>
    </row>
    <row r="10" spans="1:4" ht="51.75" customHeight="1">
      <c r="A10" s="101">
        <v>3</v>
      </c>
      <c r="B10" s="105" t="s">
        <v>207</v>
      </c>
      <c r="C10" s="103" t="s">
        <v>208</v>
      </c>
      <c r="D10" s="107">
        <v>1</v>
      </c>
    </row>
    <row r="11" spans="1:4" ht="51" customHeight="1">
      <c r="A11" s="101">
        <v>4</v>
      </c>
      <c r="B11" s="105" t="s">
        <v>209</v>
      </c>
      <c r="C11" s="103" t="s">
        <v>208</v>
      </c>
      <c r="D11" s="108">
        <v>1</v>
      </c>
    </row>
    <row r="12" ht="15.75">
      <c r="D12" s="108"/>
    </row>
  </sheetData>
  <sheetProtection/>
  <mergeCells count="3">
    <mergeCell ref="A1:D1"/>
    <mergeCell ref="A4:A6"/>
    <mergeCell ref="C4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73"/>
  <sheetViews>
    <sheetView showGridLines="0" zoomScalePageLayoutView="0" workbookViewId="0" topLeftCell="A31">
      <selection activeCell="J71" sqref="J71"/>
    </sheetView>
  </sheetViews>
  <sheetFormatPr defaultColWidth="9.00390625" defaultRowHeight="12.75"/>
  <cols>
    <col min="2" max="2" width="14.125" style="0" customWidth="1"/>
    <col min="3" max="4" width="12.625" style="0" customWidth="1"/>
    <col min="5" max="5" width="13.875" style="0" customWidth="1"/>
    <col min="6" max="6" width="15.625" style="0" customWidth="1"/>
    <col min="7" max="7" width="16.375" style="0" customWidth="1"/>
    <col min="10" max="10" width="6.875" style="0" customWidth="1"/>
  </cols>
  <sheetData>
    <row r="1" spans="1:8" ht="16.5">
      <c r="A1" s="1"/>
      <c r="H1" s="2"/>
    </row>
    <row r="2" ht="12.75">
      <c r="G2" s="3" t="s">
        <v>0</v>
      </c>
    </row>
    <row r="4" spans="1:7" ht="24.75" customHeight="1">
      <c r="A4" s="116" t="s">
        <v>1</v>
      </c>
      <c r="B4" s="116"/>
      <c r="C4" s="116"/>
      <c r="D4" s="116"/>
      <c r="E4" s="116"/>
      <c r="F4" s="116"/>
      <c r="G4" s="116"/>
    </row>
    <row r="5" spans="1:7" ht="12.75">
      <c r="A5" s="4"/>
      <c r="B5" s="4"/>
      <c r="C5" s="4"/>
      <c r="D5" s="4"/>
      <c r="E5" s="4"/>
      <c r="F5" s="4"/>
      <c r="G5" s="4"/>
    </row>
    <row r="6" spans="1:7" ht="37.5" customHeight="1">
      <c r="A6" s="135" t="s">
        <v>2</v>
      </c>
      <c r="B6" s="135"/>
      <c r="C6" s="135"/>
      <c r="D6" s="135"/>
      <c r="E6" s="135"/>
      <c r="F6" s="135"/>
      <c r="G6" s="135"/>
    </row>
    <row r="7" spans="1:7" ht="12.75">
      <c r="A7" s="117"/>
      <c r="B7" s="117"/>
      <c r="C7" s="117"/>
      <c r="D7" s="117"/>
      <c r="E7" s="117"/>
      <c r="F7" s="117"/>
      <c r="G7" s="117"/>
    </row>
    <row r="8" spans="1:7" ht="63.75">
      <c r="A8" s="136"/>
      <c r="B8" s="119" t="s">
        <v>3</v>
      </c>
      <c r="C8" s="119" t="s">
        <v>4</v>
      </c>
      <c r="D8" s="119" t="s">
        <v>5</v>
      </c>
      <c r="E8" s="7" t="s">
        <v>6</v>
      </c>
      <c r="F8" s="7" t="s">
        <v>7</v>
      </c>
      <c r="G8" s="7" t="s">
        <v>8</v>
      </c>
    </row>
    <row r="9" spans="1:7" ht="12.75">
      <c r="A9" s="137"/>
      <c r="B9" s="121"/>
      <c r="C9" s="121"/>
      <c r="D9" s="121"/>
      <c r="E9" s="7" t="s">
        <v>9</v>
      </c>
      <c r="F9" s="7" t="s">
        <v>10</v>
      </c>
      <c r="G9" s="7" t="s">
        <v>11</v>
      </c>
    </row>
    <row r="10" spans="1:7" ht="12.75">
      <c r="A10" s="10">
        <v>1</v>
      </c>
      <c r="B10" s="10">
        <f>+A10+1</f>
        <v>2</v>
      </c>
      <c r="C10" s="10">
        <f>+B10+1</f>
        <v>3</v>
      </c>
      <c r="D10" s="10">
        <f>+C10+1</f>
        <v>4</v>
      </c>
      <c r="E10" s="10">
        <f>+D10+1</f>
        <v>5</v>
      </c>
      <c r="F10" s="10">
        <f>+E10+1</f>
        <v>6</v>
      </c>
      <c r="G10" s="10" t="s">
        <v>12</v>
      </c>
    </row>
    <row r="11" spans="1:7" ht="12.75">
      <c r="A11" s="123" t="s">
        <v>13</v>
      </c>
      <c r="B11" s="12">
        <v>1150</v>
      </c>
      <c r="C11" s="10" t="s">
        <v>14</v>
      </c>
      <c r="D11" s="7" t="s">
        <v>15</v>
      </c>
      <c r="E11" s="10">
        <v>800</v>
      </c>
      <c r="F11" s="10"/>
      <c r="G11" s="13"/>
    </row>
    <row r="12" spans="1:7" ht="12.75">
      <c r="A12" s="123"/>
      <c r="B12" s="12">
        <v>750</v>
      </c>
      <c r="C12" s="10">
        <v>1</v>
      </c>
      <c r="D12" s="7" t="s">
        <v>15</v>
      </c>
      <c r="E12" s="10">
        <v>600</v>
      </c>
      <c r="F12" s="10"/>
      <c r="G12" s="13"/>
    </row>
    <row r="13" spans="1:7" ht="12.75">
      <c r="A13" s="123"/>
      <c r="B13" s="130" t="s">
        <v>16</v>
      </c>
      <c r="C13" s="131">
        <v>1</v>
      </c>
      <c r="D13" s="7" t="s">
        <v>15</v>
      </c>
      <c r="E13" s="10">
        <v>400</v>
      </c>
      <c r="F13" s="10"/>
      <c r="G13" s="13"/>
    </row>
    <row r="14" spans="1:7" ht="12.75">
      <c r="A14" s="123"/>
      <c r="B14" s="130"/>
      <c r="C14" s="131"/>
      <c r="D14" s="7" t="s">
        <v>17</v>
      </c>
      <c r="E14" s="10">
        <v>300</v>
      </c>
      <c r="F14" s="10"/>
      <c r="G14" s="13"/>
    </row>
    <row r="15" spans="1:7" ht="12.75">
      <c r="A15" s="123"/>
      <c r="B15" s="130">
        <v>330</v>
      </c>
      <c r="C15" s="131">
        <v>1</v>
      </c>
      <c r="D15" s="7" t="s">
        <v>15</v>
      </c>
      <c r="E15" s="10">
        <v>230</v>
      </c>
      <c r="F15" s="10"/>
      <c r="G15" s="13"/>
    </row>
    <row r="16" spans="1:7" ht="12.75">
      <c r="A16" s="123"/>
      <c r="B16" s="130"/>
      <c r="C16" s="131"/>
      <c r="D16" s="7" t="s">
        <v>17</v>
      </c>
      <c r="E16" s="10">
        <v>170</v>
      </c>
      <c r="F16" s="10"/>
      <c r="G16" s="13"/>
    </row>
    <row r="17" spans="1:7" ht="12.75">
      <c r="A17" s="123"/>
      <c r="B17" s="130"/>
      <c r="C17" s="131">
        <v>2</v>
      </c>
      <c r="D17" s="7" t="s">
        <v>15</v>
      </c>
      <c r="E17" s="10">
        <v>290</v>
      </c>
      <c r="F17" s="10"/>
      <c r="G17" s="13"/>
    </row>
    <row r="18" spans="1:7" ht="12.75">
      <c r="A18" s="123"/>
      <c r="B18" s="130"/>
      <c r="C18" s="131"/>
      <c r="D18" s="7" t="s">
        <v>17</v>
      </c>
      <c r="E18" s="10">
        <v>210</v>
      </c>
      <c r="F18" s="10"/>
      <c r="G18" s="13"/>
    </row>
    <row r="19" spans="1:7" ht="12.75">
      <c r="A19" s="123"/>
      <c r="B19" s="134">
        <v>220</v>
      </c>
      <c r="C19" s="123">
        <v>1</v>
      </c>
      <c r="D19" s="7" t="s">
        <v>18</v>
      </c>
      <c r="E19" s="15">
        <v>260</v>
      </c>
      <c r="F19" s="16"/>
      <c r="G19" s="17"/>
    </row>
    <row r="20" spans="1:7" ht="12.75">
      <c r="A20" s="123"/>
      <c r="B20" s="134"/>
      <c r="C20" s="123"/>
      <c r="D20" s="7" t="s">
        <v>15</v>
      </c>
      <c r="E20" s="15">
        <v>210</v>
      </c>
      <c r="F20" s="15"/>
      <c r="G20" s="18"/>
    </row>
    <row r="21" spans="1:7" ht="12.75">
      <c r="A21" s="123"/>
      <c r="B21" s="134"/>
      <c r="C21" s="123"/>
      <c r="D21" s="7" t="s">
        <v>17</v>
      </c>
      <c r="E21" s="15">
        <v>140</v>
      </c>
      <c r="F21" s="15"/>
      <c r="G21" s="18"/>
    </row>
    <row r="22" spans="1:7" ht="12.75">
      <c r="A22" s="123"/>
      <c r="B22" s="134"/>
      <c r="C22" s="123">
        <v>2</v>
      </c>
      <c r="D22" s="7" t="s">
        <v>15</v>
      </c>
      <c r="E22" s="15">
        <v>270</v>
      </c>
      <c r="F22" s="16"/>
      <c r="G22" s="17"/>
    </row>
    <row r="23" spans="1:7" ht="12.75">
      <c r="A23" s="123"/>
      <c r="B23" s="134"/>
      <c r="C23" s="123"/>
      <c r="D23" s="7" t="s">
        <v>17</v>
      </c>
      <c r="E23" s="15">
        <v>180</v>
      </c>
      <c r="F23" s="15"/>
      <c r="G23" s="18"/>
    </row>
    <row r="24" spans="1:7" ht="12.75">
      <c r="A24" s="123"/>
      <c r="B24" s="134" t="s">
        <v>19</v>
      </c>
      <c r="C24" s="123">
        <v>1</v>
      </c>
      <c r="D24" s="7" t="s">
        <v>18</v>
      </c>
      <c r="E24" s="15">
        <v>180</v>
      </c>
      <c r="F24" s="16"/>
      <c r="G24" s="17"/>
    </row>
    <row r="25" spans="1:7" ht="12.75">
      <c r="A25" s="123"/>
      <c r="B25" s="134"/>
      <c r="C25" s="123"/>
      <c r="D25" s="7" t="s">
        <v>15</v>
      </c>
      <c r="E25" s="15">
        <v>160</v>
      </c>
      <c r="F25" s="15"/>
      <c r="G25" s="18"/>
    </row>
    <row r="26" spans="1:7" ht="12.75">
      <c r="A26" s="123"/>
      <c r="B26" s="134"/>
      <c r="C26" s="123"/>
      <c r="D26" s="7" t="s">
        <v>17</v>
      </c>
      <c r="E26" s="15">
        <v>130</v>
      </c>
      <c r="F26" s="15"/>
      <c r="G26" s="18"/>
    </row>
    <row r="27" spans="1:7" ht="12.75">
      <c r="A27" s="123"/>
      <c r="B27" s="134"/>
      <c r="C27" s="123">
        <v>2</v>
      </c>
      <c r="D27" s="7" t="s">
        <v>15</v>
      </c>
      <c r="E27" s="15">
        <v>190</v>
      </c>
      <c r="F27" s="16"/>
      <c r="G27" s="17"/>
    </row>
    <row r="28" spans="1:7" ht="12.75">
      <c r="A28" s="123"/>
      <c r="B28" s="134"/>
      <c r="C28" s="123"/>
      <c r="D28" s="7" t="s">
        <v>17</v>
      </c>
      <c r="E28" s="15">
        <v>160</v>
      </c>
      <c r="F28" s="15">
        <v>10.5</v>
      </c>
      <c r="G28" s="19">
        <v>16.8</v>
      </c>
    </row>
    <row r="29" spans="1:7" ht="12.75">
      <c r="A29" s="123" t="s">
        <v>20</v>
      </c>
      <c r="B29" s="14">
        <v>220</v>
      </c>
      <c r="C29" s="10" t="s">
        <v>14</v>
      </c>
      <c r="D29" s="10" t="s">
        <v>14</v>
      </c>
      <c r="E29" s="15">
        <v>3000</v>
      </c>
      <c r="F29" s="15"/>
      <c r="G29" s="18"/>
    </row>
    <row r="30" spans="1:7" ht="12.75">
      <c r="A30" s="123"/>
      <c r="B30" s="14">
        <v>110</v>
      </c>
      <c r="C30" s="10" t="s">
        <v>14</v>
      </c>
      <c r="D30" s="10" t="s">
        <v>14</v>
      </c>
      <c r="E30" s="15">
        <v>2300</v>
      </c>
      <c r="F30" s="15"/>
      <c r="G30" s="18"/>
    </row>
    <row r="31" spans="1:7" ht="12.75">
      <c r="A31" s="125" t="s">
        <v>21</v>
      </c>
      <c r="B31" s="126"/>
      <c r="C31" s="126"/>
      <c r="D31" s="126"/>
      <c r="E31" s="126"/>
      <c r="F31" s="127"/>
      <c r="G31" s="19">
        <v>16.8</v>
      </c>
    </row>
    <row r="32" spans="1:7" ht="12.75">
      <c r="A32" s="128" t="s">
        <v>13</v>
      </c>
      <c r="B32" s="132">
        <v>35</v>
      </c>
      <c r="C32" s="128">
        <v>1</v>
      </c>
      <c r="D32" s="7" t="s">
        <v>18</v>
      </c>
      <c r="E32" s="15">
        <v>170</v>
      </c>
      <c r="F32" s="16"/>
      <c r="G32" s="20"/>
    </row>
    <row r="33" spans="1:7" ht="12.75">
      <c r="A33" s="128"/>
      <c r="B33" s="132"/>
      <c r="C33" s="128"/>
      <c r="D33" s="7" t="s">
        <v>15</v>
      </c>
      <c r="E33" s="15">
        <v>140</v>
      </c>
      <c r="F33" s="15"/>
      <c r="G33" s="19"/>
    </row>
    <row r="34" spans="1:7" ht="12.75">
      <c r="A34" s="128"/>
      <c r="B34" s="132"/>
      <c r="C34" s="128"/>
      <c r="D34" s="7" t="s">
        <v>17</v>
      </c>
      <c r="E34" s="15">
        <v>120</v>
      </c>
      <c r="F34" s="15"/>
      <c r="G34" s="19"/>
    </row>
    <row r="35" spans="1:7" ht="12.75">
      <c r="A35" s="128"/>
      <c r="B35" s="132"/>
      <c r="C35" s="128">
        <v>2</v>
      </c>
      <c r="D35" s="7" t="s">
        <v>15</v>
      </c>
      <c r="E35" s="15">
        <v>180</v>
      </c>
      <c r="F35" s="16"/>
      <c r="G35" s="20"/>
    </row>
    <row r="36" spans="1:7" ht="12.75">
      <c r="A36" s="128"/>
      <c r="B36" s="132"/>
      <c r="C36" s="128"/>
      <c r="D36" s="7" t="s">
        <v>17</v>
      </c>
      <c r="E36" s="15">
        <v>150</v>
      </c>
      <c r="F36" s="15"/>
      <c r="G36" s="19"/>
    </row>
    <row r="37" spans="1:7" ht="12.75">
      <c r="A37" s="128"/>
      <c r="B37" s="133" t="s">
        <v>22</v>
      </c>
      <c r="C37" s="131" t="s">
        <v>14</v>
      </c>
      <c r="D37" s="15" t="s">
        <v>18</v>
      </c>
      <c r="E37" s="15">
        <v>160</v>
      </c>
      <c r="F37" s="15"/>
      <c r="G37" s="19"/>
    </row>
    <row r="38" spans="1:7" ht="38.25">
      <c r="A38" s="128"/>
      <c r="B38" s="133"/>
      <c r="C38" s="131"/>
      <c r="D38" s="22" t="s">
        <v>23</v>
      </c>
      <c r="E38" s="15">
        <v>140</v>
      </c>
      <c r="F38" s="15"/>
      <c r="G38" s="19"/>
    </row>
    <row r="39" spans="1:7" ht="25.5">
      <c r="A39" s="128"/>
      <c r="B39" s="133"/>
      <c r="C39" s="131"/>
      <c r="D39" s="22" t="s">
        <v>24</v>
      </c>
      <c r="E39" s="15">
        <v>110</v>
      </c>
      <c r="F39" s="15"/>
      <c r="G39" s="19"/>
    </row>
    <row r="40" spans="1:7" ht="12.75">
      <c r="A40" s="123" t="s">
        <v>20</v>
      </c>
      <c r="B40" s="14" t="s">
        <v>25</v>
      </c>
      <c r="C40" s="10" t="s">
        <v>14</v>
      </c>
      <c r="D40" s="10" t="s">
        <v>14</v>
      </c>
      <c r="E40" s="15">
        <v>470</v>
      </c>
      <c r="F40" s="15">
        <v>3.483</v>
      </c>
      <c r="G40" s="19">
        <v>16.3701</v>
      </c>
    </row>
    <row r="41" spans="1:7" ht="12.75">
      <c r="A41" s="124"/>
      <c r="B41" s="24" t="s">
        <v>26</v>
      </c>
      <c r="C41" s="25" t="s">
        <v>14</v>
      </c>
      <c r="D41" s="25" t="s">
        <v>14</v>
      </c>
      <c r="E41" s="5">
        <v>350</v>
      </c>
      <c r="F41" s="5">
        <v>52.452</v>
      </c>
      <c r="G41" s="19">
        <v>183.582</v>
      </c>
    </row>
    <row r="42" spans="1:7" ht="12.75">
      <c r="A42" s="26"/>
      <c r="B42" s="27" t="s">
        <v>27</v>
      </c>
      <c r="C42" s="28"/>
      <c r="D42" s="28"/>
      <c r="E42" s="29"/>
      <c r="F42" s="30"/>
      <c r="G42" s="19">
        <v>16.3701</v>
      </c>
    </row>
    <row r="43" spans="1:7" ht="12.75">
      <c r="A43" s="26"/>
      <c r="B43" s="27" t="s">
        <v>28</v>
      </c>
      <c r="C43" s="28"/>
      <c r="D43" s="28"/>
      <c r="E43" s="29"/>
      <c r="F43" s="30"/>
      <c r="G43" s="31">
        <v>199.9521</v>
      </c>
    </row>
    <row r="44" spans="1:7" ht="12.75">
      <c r="A44" s="125" t="s">
        <v>29</v>
      </c>
      <c r="B44" s="126"/>
      <c r="C44" s="126"/>
      <c r="D44" s="126"/>
      <c r="E44" s="126"/>
      <c r="F44" s="127"/>
      <c r="G44" s="19">
        <v>216.3</v>
      </c>
    </row>
    <row r="45" spans="1:7" ht="12.75">
      <c r="A45" s="32"/>
      <c r="B45" s="33"/>
      <c r="C45" s="34"/>
      <c r="D45" s="34"/>
      <c r="E45" s="35"/>
      <c r="F45" s="35"/>
      <c r="G45" s="35"/>
    </row>
    <row r="46" spans="1:7" ht="12.75">
      <c r="A46" s="32"/>
      <c r="B46" s="33"/>
      <c r="C46" s="34"/>
      <c r="D46" s="34"/>
      <c r="E46" s="35"/>
      <c r="F46" s="35"/>
      <c r="G46" s="35"/>
    </row>
    <row r="47" spans="1:7" ht="12.75">
      <c r="A47" s="32"/>
      <c r="B47" s="33"/>
      <c r="C47" s="34"/>
      <c r="D47" s="34"/>
      <c r="E47" s="35"/>
      <c r="F47" s="35"/>
      <c r="G47" s="35"/>
    </row>
    <row r="48" spans="1:7" ht="12.75">
      <c r="A48" s="32"/>
      <c r="B48" s="33"/>
      <c r="C48" s="34"/>
      <c r="D48" s="34"/>
      <c r="E48" s="35"/>
      <c r="F48" s="35"/>
      <c r="G48" s="35"/>
    </row>
    <row r="49" spans="1:7" ht="12.75">
      <c r="A49" s="32"/>
      <c r="B49" s="33"/>
      <c r="C49" s="34"/>
      <c r="D49" s="34"/>
      <c r="E49" s="35"/>
      <c r="F49" s="35"/>
      <c r="G49" s="35"/>
    </row>
    <row r="50" spans="1:7" ht="12.75">
      <c r="A50" s="32"/>
      <c r="B50" s="33"/>
      <c r="C50" s="34"/>
      <c r="D50" s="34"/>
      <c r="E50" s="35"/>
      <c r="F50" s="35"/>
      <c r="G50" s="35"/>
    </row>
    <row r="51" spans="1:7" ht="12.75">
      <c r="A51" s="32"/>
      <c r="B51" s="33"/>
      <c r="C51" s="34"/>
      <c r="D51" s="34"/>
      <c r="E51" s="35"/>
      <c r="F51" s="35"/>
      <c r="G51" s="35"/>
    </row>
    <row r="52" spans="1:8" ht="12.75">
      <c r="A52" s="32"/>
      <c r="B52" s="33"/>
      <c r="C52" s="34"/>
      <c r="D52" s="34"/>
      <c r="E52" s="35"/>
      <c r="F52" s="35"/>
      <c r="G52" s="36"/>
      <c r="H52" s="2"/>
    </row>
    <row r="53" spans="1:7" ht="12.75">
      <c r="A53" s="32"/>
      <c r="B53" s="33"/>
      <c r="C53" s="34"/>
      <c r="D53" s="34"/>
      <c r="E53" s="35"/>
      <c r="F53" s="35"/>
      <c r="G53" s="3" t="s">
        <v>30</v>
      </c>
    </row>
    <row r="54" spans="1:7" ht="12.75">
      <c r="A54" s="32"/>
      <c r="B54" s="33"/>
      <c r="C54" s="34"/>
      <c r="D54" s="34"/>
      <c r="E54" s="35"/>
      <c r="F54" s="35"/>
      <c r="G54" s="35"/>
    </row>
    <row r="55" spans="1:7" ht="12.75">
      <c r="A55" s="10">
        <v>1</v>
      </c>
      <c r="B55" s="10">
        <f>+A55+1</f>
        <v>2</v>
      </c>
      <c r="C55" s="10">
        <f>+B55+1</f>
        <v>3</v>
      </c>
      <c r="D55" s="10">
        <f>+C55+1</f>
        <v>4</v>
      </c>
      <c r="E55" s="10">
        <f>+D55+1</f>
        <v>5</v>
      </c>
      <c r="F55" s="10">
        <f>+E55+1</f>
        <v>6</v>
      </c>
      <c r="G55" s="10">
        <v>7</v>
      </c>
    </row>
    <row r="56" spans="1:7" ht="12.75">
      <c r="A56" s="128" t="s">
        <v>13</v>
      </c>
      <c r="B56" s="129" t="s">
        <v>31</v>
      </c>
      <c r="C56" s="128" t="s">
        <v>14</v>
      </c>
      <c r="D56" s="15" t="s">
        <v>18</v>
      </c>
      <c r="E56" s="15">
        <v>260</v>
      </c>
      <c r="F56" s="15"/>
      <c r="G56" s="19">
        <v>0</v>
      </c>
    </row>
    <row r="57" spans="1:7" ht="38.25">
      <c r="A57" s="128"/>
      <c r="B57" s="129"/>
      <c r="C57" s="128"/>
      <c r="D57" s="22" t="s">
        <v>23</v>
      </c>
      <c r="E57" s="15">
        <v>220</v>
      </c>
      <c r="F57" s="15"/>
      <c r="G57" s="19">
        <v>0</v>
      </c>
    </row>
    <row r="58" spans="1:7" ht="25.5">
      <c r="A58" s="128"/>
      <c r="B58" s="129"/>
      <c r="C58" s="128"/>
      <c r="D58" s="22" t="s">
        <v>24</v>
      </c>
      <c r="E58" s="15">
        <v>150</v>
      </c>
      <c r="F58" s="15"/>
      <c r="G58" s="19">
        <v>0</v>
      </c>
    </row>
    <row r="59" spans="1:7" ht="12.75">
      <c r="A59" s="7" t="s">
        <v>20</v>
      </c>
      <c r="B59" s="21" t="s">
        <v>32</v>
      </c>
      <c r="C59" s="10" t="s">
        <v>14</v>
      </c>
      <c r="D59" s="10" t="s">
        <v>14</v>
      </c>
      <c r="E59" s="15">
        <v>270</v>
      </c>
      <c r="F59" s="15">
        <v>74.07</v>
      </c>
      <c r="G59" s="19">
        <v>199.98899999999998</v>
      </c>
    </row>
    <row r="60" spans="1:7" ht="12.75">
      <c r="A60" s="125" t="s">
        <v>33</v>
      </c>
      <c r="B60" s="126"/>
      <c r="C60" s="126"/>
      <c r="D60" s="126"/>
      <c r="E60" s="126"/>
      <c r="F60" s="127"/>
      <c r="G60" s="19">
        <f>G56+G57+G58+G59</f>
        <v>199.98899999999998</v>
      </c>
    </row>
    <row r="61" spans="1:7" ht="12.75">
      <c r="A61" s="37"/>
      <c r="B61" s="38"/>
      <c r="C61" s="37"/>
      <c r="D61" s="35"/>
      <c r="E61" s="35"/>
      <c r="F61" s="35"/>
      <c r="G61" s="35"/>
    </row>
    <row r="62" ht="12.75">
      <c r="B62" t="s">
        <v>34</v>
      </c>
    </row>
    <row r="63" spans="1:7" ht="24.75" customHeight="1">
      <c r="A63" s="111" t="s">
        <v>35</v>
      </c>
      <c r="B63" s="111"/>
      <c r="C63" s="111"/>
      <c r="D63" s="111"/>
      <c r="E63" s="111"/>
      <c r="F63" s="111"/>
      <c r="G63" s="111"/>
    </row>
    <row r="64" spans="1:7" s="2" customFormat="1" ht="12.75" customHeight="1">
      <c r="A64" s="122" t="s">
        <v>36</v>
      </c>
      <c r="B64" s="122"/>
      <c r="C64" s="122"/>
      <c r="D64" s="122"/>
      <c r="E64" s="122"/>
      <c r="F64" s="122"/>
      <c r="G64" s="122"/>
    </row>
    <row r="65" spans="1:7" s="2" customFormat="1" ht="12.75" customHeight="1">
      <c r="A65" s="122" t="s">
        <v>37</v>
      </c>
      <c r="B65" s="122"/>
      <c r="C65" s="122"/>
      <c r="D65" s="122"/>
      <c r="E65" s="122"/>
      <c r="F65" s="122"/>
      <c r="G65" s="122"/>
    </row>
    <row r="66" spans="1:7" s="2" customFormat="1" ht="12.75" customHeight="1">
      <c r="A66" s="122" t="s">
        <v>38</v>
      </c>
      <c r="B66" s="122"/>
      <c r="C66" s="122"/>
      <c r="D66" s="122"/>
      <c r="E66" s="122"/>
      <c r="F66" s="122"/>
      <c r="G66" s="122"/>
    </row>
    <row r="67" spans="1:7" ht="24.75" customHeight="1">
      <c r="A67" s="111" t="s">
        <v>39</v>
      </c>
      <c r="B67" s="111"/>
      <c r="C67" s="111"/>
      <c r="D67" s="111"/>
      <c r="E67" s="111"/>
      <c r="F67" s="111"/>
      <c r="G67" s="111"/>
    </row>
    <row r="68" spans="1:7" ht="12.75">
      <c r="A68" s="111" t="s">
        <v>40</v>
      </c>
      <c r="B68" s="111"/>
      <c r="C68" s="111"/>
      <c r="D68" s="111"/>
      <c r="E68" s="111"/>
      <c r="F68" s="111"/>
      <c r="G68" s="111"/>
    </row>
    <row r="71" spans="2:9" ht="15.75" customHeight="1">
      <c r="B71" s="39" t="s">
        <v>41</v>
      </c>
      <c r="E71" s="40"/>
      <c r="F71" s="41"/>
      <c r="G71" s="40"/>
      <c r="H71" s="40"/>
      <c r="I71" s="40"/>
    </row>
    <row r="72" spans="2:6" ht="15.75">
      <c r="B72" s="39" t="s">
        <v>42</v>
      </c>
      <c r="C72" s="42"/>
      <c r="E72" s="43"/>
      <c r="F72" s="41"/>
    </row>
    <row r="73" spans="2:6" ht="15.75">
      <c r="B73" s="39" t="s">
        <v>43</v>
      </c>
      <c r="D73" s="43"/>
      <c r="F73" s="39" t="s">
        <v>44</v>
      </c>
    </row>
  </sheetData>
  <sheetProtection/>
  <mergeCells count="39">
    <mergeCell ref="A4:G4"/>
    <mergeCell ref="A6:G6"/>
    <mergeCell ref="A7:G7"/>
    <mergeCell ref="A8:A9"/>
    <mergeCell ref="B8:B9"/>
    <mergeCell ref="C8:C9"/>
    <mergeCell ref="D8:D9"/>
    <mergeCell ref="B19:B23"/>
    <mergeCell ref="C19:C21"/>
    <mergeCell ref="C22:C23"/>
    <mergeCell ref="B24:B28"/>
    <mergeCell ref="C24:C26"/>
    <mergeCell ref="C27:C28"/>
    <mergeCell ref="A32:A39"/>
    <mergeCell ref="B32:B36"/>
    <mergeCell ref="C32:C34"/>
    <mergeCell ref="C35:C36"/>
    <mergeCell ref="B37:B39"/>
    <mergeCell ref="C37:C39"/>
    <mergeCell ref="A63:G63"/>
    <mergeCell ref="A64:G64"/>
    <mergeCell ref="A29:A30"/>
    <mergeCell ref="A31:F31"/>
    <mergeCell ref="A11:A28"/>
    <mergeCell ref="B13:B14"/>
    <mergeCell ref="C13:C14"/>
    <mergeCell ref="B15:B18"/>
    <mergeCell ref="C15:C16"/>
    <mergeCell ref="C17:C18"/>
    <mergeCell ref="A65:G65"/>
    <mergeCell ref="A66:G66"/>
    <mergeCell ref="A67:G67"/>
    <mergeCell ref="A68:G68"/>
    <mergeCell ref="A40:A41"/>
    <mergeCell ref="A44:F44"/>
    <mergeCell ref="A56:A58"/>
    <mergeCell ref="B56:B58"/>
    <mergeCell ref="C56:C58"/>
    <mergeCell ref="A60:F60"/>
  </mergeCells>
  <printOptions horizontalCentered="1"/>
  <pageMargins left="0.5905511811023623" right="0" top="0.984251968503937" bottom="0" header="0.5118110236220472" footer="0.5118110236220472"/>
  <pageSetup horizontalDpi="600" verticalDpi="600" orientation="portrait" paperSize="9" scale="92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3:K40"/>
  <sheetViews>
    <sheetView zoomScalePageLayoutView="0" workbookViewId="0" topLeftCell="A7">
      <selection activeCell="O32" sqref="O32"/>
    </sheetView>
  </sheetViews>
  <sheetFormatPr defaultColWidth="9.00390625" defaultRowHeight="12.75"/>
  <cols>
    <col min="1" max="1" width="4.125" style="0" customWidth="1"/>
    <col min="4" max="4" width="5.375" style="0" customWidth="1"/>
    <col min="6" max="6" width="6.125" style="0" customWidth="1"/>
    <col min="8" max="8" width="5.50390625" style="0" customWidth="1"/>
    <col min="9" max="9" width="11.00390625" style="0" customWidth="1"/>
    <col min="10" max="10" width="12.125" style="0" customWidth="1"/>
    <col min="11" max="11" width="13.125" style="0" customWidth="1"/>
  </cols>
  <sheetData>
    <row r="3" ht="18.75">
      <c r="B3" s="81" t="s">
        <v>94</v>
      </c>
    </row>
    <row r="7" spans="1:2" ht="12.75">
      <c r="A7" s="2" t="s">
        <v>95</v>
      </c>
      <c r="B7" t="s">
        <v>96</v>
      </c>
    </row>
    <row r="8" ht="12.75">
      <c r="A8" t="s">
        <v>97</v>
      </c>
    </row>
    <row r="10" spans="1:11" ht="12.75">
      <c r="A10" s="63"/>
      <c r="B10" s="63"/>
      <c r="C10" s="64"/>
      <c r="D10" s="64"/>
      <c r="E10" s="64"/>
      <c r="F10" s="64"/>
      <c r="G10" s="64"/>
      <c r="H10" s="65"/>
      <c r="I10" s="139" t="s">
        <v>98</v>
      </c>
      <c r="J10" s="140"/>
      <c r="K10" s="141"/>
    </row>
    <row r="11" spans="1:11" ht="37.5" customHeight="1">
      <c r="A11" s="66"/>
      <c r="B11" s="66"/>
      <c r="C11" s="142" t="s">
        <v>102</v>
      </c>
      <c r="D11" s="142"/>
      <c r="E11" s="142"/>
      <c r="F11" s="67"/>
      <c r="G11" s="67"/>
      <c r="H11" s="68"/>
      <c r="I11" s="58" t="s">
        <v>99</v>
      </c>
      <c r="J11" s="73" t="s">
        <v>100</v>
      </c>
      <c r="K11" s="74" t="s">
        <v>101</v>
      </c>
    </row>
    <row r="12" spans="1:11" ht="12.75">
      <c r="A12" s="70">
        <v>1</v>
      </c>
      <c r="B12" s="70"/>
      <c r="C12" s="29"/>
      <c r="D12" s="29">
        <v>2</v>
      </c>
      <c r="E12" s="29"/>
      <c r="F12" s="29"/>
      <c r="G12" s="29"/>
      <c r="H12" s="30"/>
      <c r="I12" s="29">
        <v>3</v>
      </c>
      <c r="J12" s="5">
        <v>4</v>
      </c>
      <c r="K12" s="30">
        <v>5</v>
      </c>
    </row>
    <row r="13" spans="1:11" ht="12.75">
      <c r="A13" s="75"/>
      <c r="B13" s="75"/>
      <c r="C13" s="76"/>
      <c r="D13" s="76"/>
      <c r="E13" s="76"/>
      <c r="F13" s="76"/>
      <c r="G13" s="76"/>
      <c r="H13" s="77"/>
      <c r="I13" s="76"/>
      <c r="J13" s="8"/>
      <c r="K13" s="77"/>
    </row>
    <row r="14" spans="1:11" ht="29.25" customHeight="1">
      <c r="A14" s="15">
        <v>1</v>
      </c>
      <c r="B14" s="143" t="s">
        <v>107</v>
      </c>
      <c r="C14" s="143"/>
      <c r="D14" s="143"/>
      <c r="E14" s="143"/>
      <c r="F14" s="143"/>
      <c r="G14" s="143"/>
      <c r="H14" s="143"/>
      <c r="I14" s="71">
        <v>0</v>
      </c>
      <c r="J14" s="15">
        <v>0</v>
      </c>
      <c r="K14" s="72">
        <v>0</v>
      </c>
    </row>
    <row r="15" spans="1:11" ht="20.25" customHeight="1">
      <c r="A15" s="80" t="s">
        <v>103</v>
      </c>
      <c r="B15" s="79"/>
      <c r="C15" s="79"/>
      <c r="D15" s="79"/>
      <c r="E15" s="79"/>
      <c r="F15" s="140" t="s">
        <v>105</v>
      </c>
      <c r="G15" s="140"/>
      <c r="H15" s="140"/>
      <c r="I15" s="71">
        <v>0</v>
      </c>
      <c r="J15" s="15">
        <v>0</v>
      </c>
      <c r="K15" s="72">
        <v>0</v>
      </c>
    </row>
    <row r="16" spans="1:11" ht="20.25" customHeight="1">
      <c r="A16" s="78" t="s">
        <v>104</v>
      </c>
      <c r="B16" s="69"/>
      <c r="C16" s="69"/>
      <c r="D16" s="69"/>
      <c r="E16" s="69"/>
      <c r="F16" s="138" t="s">
        <v>106</v>
      </c>
      <c r="G16" s="138"/>
      <c r="H16" s="138"/>
      <c r="I16" s="75">
        <v>0</v>
      </c>
      <c r="J16" s="8">
        <v>0</v>
      </c>
      <c r="K16" s="77">
        <v>0</v>
      </c>
    </row>
    <row r="20" ht="18.75">
      <c r="B20" s="81" t="s">
        <v>108</v>
      </c>
    </row>
    <row r="22" spans="1:2" ht="12.75">
      <c r="A22" t="s">
        <v>109</v>
      </c>
      <c r="B22" t="s">
        <v>110</v>
      </c>
    </row>
    <row r="23" spans="1:2" ht="12.75">
      <c r="A23" t="s">
        <v>111</v>
      </c>
      <c r="B23" t="s">
        <v>116</v>
      </c>
    </row>
    <row r="24" ht="12.75">
      <c r="A24" t="s">
        <v>117</v>
      </c>
    </row>
    <row r="27" ht="18.75">
      <c r="B27" s="81" t="s">
        <v>112</v>
      </c>
    </row>
    <row r="29" spans="1:2" ht="12.75">
      <c r="A29" t="s">
        <v>113</v>
      </c>
      <c r="B29" t="s">
        <v>118</v>
      </c>
    </row>
    <row r="30" ht="12.75">
      <c r="A30" t="s">
        <v>119</v>
      </c>
    </row>
    <row r="31" ht="12.75">
      <c r="A31" t="s">
        <v>114</v>
      </c>
    </row>
    <row r="32" ht="12.75">
      <c r="A32" t="s">
        <v>120</v>
      </c>
    </row>
    <row r="33" ht="12.75">
      <c r="A33" t="s">
        <v>115</v>
      </c>
    </row>
    <row r="39" spans="2:6" ht="15.75">
      <c r="B39" s="39" t="s">
        <v>42</v>
      </c>
      <c r="C39" s="42"/>
      <c r="E39" s="43"/>
      <c r="F39" s="41"/>
    </row>
    <row r="40" spans="2:10" ht="15.75">
      <c r="B40" s="39" t="s">
        <v>43</v>
      </c>
      <c r="D40" s="43"/>
      <c r="F40" s="39"/>
      <c r="J40" s="39" t="s">
        <v>44</v>
      </c>
    </row>
  </sheetData>
  <sheetProtection/>
  <mergeCells count="5">
    <mergeCell ref="F16:H16"/>
    <mergeCell ref="I10:K10"/>
    <mergeCell ref="C11:E11"/>
    <mergeCell ref="B14:H14"/>
    <mergeCell ref="F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9"/>
  <sheetViews>
    <sheetView zoomScalePageLayoutView="0" workbookViewId="0" topLeftCell="A1">
      <selection activeCell="I9" sqref="I9"/>
    </sheetView>
  </sheetViews>
  <sheetFormatPr defaultColWidth="9.00390625" defaultRowHeight="12.75"/>
  <cols>
    <col min="2" max="2" width="20.00390625" style="0" customWidth="1"/>
    <col min="4" max="4" width="13.375" style="0" customWidth="1"/>
  </cols>
  <sheetData>
    <row r="1" spans="1:13" ht="15.75">
      <c r="A1" s="144" t="s">
        <v>121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3" spans="1:13" ht="15.75">
      <c r="A3" s="146" t="s">
        <v>122</v>
      </c>
      <c r="B3" s="147" t="s">
        <v>123</v>
      </c>
      <c r="C3" s="147" t="s">
        <v>124</v>
      </c>
      <c r="D3" s="148" t="s">
        <v>125</v>
      </c>
      <c r="E3" s="148"/>
      <c r="F3" s="148"/>
      <c r="G3" s="148"/>
      <c r="H3" s="148"/>
      <c r="I3" s="148" t="s">
        <v>132</v>
      </c>
      <c r="J3" s="148"/>
      <c r="K3" s="148"/>
      <c r="L3" s="148"/>
      <c r="M3" s="148"/>
    </row>
    <row r="4" spans="1:13" ht="15.75">
      <c r="A4" s="146"/>
      <c r="B4" s="147"/>
      <c r="C4" s="147"/>
      <c r="D4" s="82" t="s">
        <v>126</v>
      </c>
      <c r="E4" s="82" t="s">
        <v>83</v>
      </c>
      <c r="F4" s="82" t="s">
        <v>27</v>
      </c>
      <c r="G4" s="82" t="s">
        <v>28</v>
      </c>
      <c r="H4" s="82" t="s">
        <v>84</v>
      </c>
      <c r="I4" s="82" t="s">
        <v>127</v>
      </c>
      <c r="J4" s="82" t="s">
        <v>83</v>
      </c>
      <c r="K4" s="82" t="s">
        <v>27</v>
      </c>
      <c r="L4" s="82" t="s">
        <v>28</v>
      </c>
      <c r="M4" s="82" t="s">
        <v>84</v>
      </c>
    </row>
    <row r="5" spans="1:13" ht="47.25">
      <c r="A5" s="83">
        <v>1</v>
      </c>
      <c r="B5" s="84" t="s">
        <v>128</v>
      </c>
      <c r="C5" s="83" t="s">
        <v>129</v>
      </c>
      <c r="D5" s="83">
        <f>SUM(E5:H5)</f>
        <v>0</v>
      </c>
      <c r="E5" s="83">
        <v>0</v>
      </c>
      <c r="F5" s="83">
        <v>0</v>
      </c>
      <c r="G5" s="85">
        <v>0</v>
      </c>
      <c r="H5" s="85">
        <v>0</v>
      </c>
      <c r="I5" s="83">
        <f>SUM(J5:M5)</f>
        <v>0</v>
      </c>
      <c r="J5" s="83">
        <v>0</v>
      </c>
      <c r="K5" s="83">
        <v>0</v>
      </c>
      <c r="L5" s="85">
        <v>0</v>
      </c>
      <c r="M5" s="85">
        <v>0</v>
      </c>
    </row>
    <row r="6" spans="1:13" ht="47.25">
      <c r="A6" s="83">
        <f>1+A5</f>
        <v>2</v>
      </c>
      <c r="B6" s="86" t="s">
        <v>130</v>
      </c>
      <c r="C6" s="83" t="s">
        <v>129</v>
      </c>
      <c r="D6" s="83">
        <f>SUM(E6:H6)</f>
        <v>87</v>
      </c>
      <c r="E6" s="83">
        <v>8</v>
      </c>
      <c r="F6" s="83">
        <v>0</v>
      </c>
      <c r="G6" s="85">
        <v>77</v>
      </c>
      <c r="H6" s="85">
        <v>2</v>
      </c>
      <c r="I6" s="83">
        <f>SUM(J6:M6)</f>
        <v>87</v>
      </c>
      <c r="J6" s="83">
        <v>8</v>
      </c>
      <c r="K6" s="83">
        <v>0</v>
      </c>
      <c r="L6" s="85">
        <v>77</v>
      </c>
      <c r="M6" s="85">
        <v>2</v>
      </c>
    </row>
    <row r="7" spans="1:13" ht="47.25">
      <c r="A7" s="83">
        <f>1+A6</f>
        <v>3</v>
      </c>
      <c r="B7" s="86" t="s">
        <v>131</v>
      </c>
      <c r="C7" s="83" t="s">
        <v>129</v>
      </c>
      <c r="D7" s="83">
        <f>SUM(E7:H7)</f>
        <v>9</v>
      </c>
      <c r="E7" s="83">
        <v>1</v>
      </c>
      <c r="F7" s="83">
        <v>0</v>
      </c>
      <c r="G7" s="85">
        <v>7</v>
      </c>
      <c r="H7" s="85">
        <v>1</v>
      </c>
      <c r="I7" s="83">
        <f>SUM(J7:M7)</f>
        <v>9</v>
      </c>
      <c r="J7" s="83">
        <v>1</v>
      </c>
      <c r="K7" s="83">
        <v>0</v>
      </c>
      <c r="L7" s="85">
        <v>7</v>
      </c>
      <c r="M7" s="85">
        <v>1</v>
      </c>
    </row>
    <row r="9" ht="15.75">
      <c r="I9" s="110"/>
    </row>
  </sheetData>
  <sheetProtection/>
  <mergeCells count="6">
    <mergeCell ref="A1:M1"/>
    <mergeCell ref="A3:A4"/>
    <mergeCell ref="B3:B4"/>
    <mergeCell ref="C3:C4"/>
    <mergeCell ref="D3:H3"/>
    <mergeCell ref="I3:M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6"/>
  <sheetViews>
    <sheetView zoomScalePageLayoutView="0" workbookViewId="0" topLeftCell="A1">
      <selection activeCell="F5" sqref="F5:F6"/>
    </sheetView>
  </sheetViews>
  <sheetFormatPr defaultColWidth="9.00390625" defaultRowHeight="12.75"/>
  <cols>
    <col min="2" max="2" width="26.00390625" style="0" customWidth="1"/>
    <col min="4" max="4" width="17.875" style="0" customWidth="1"/>
    <col min="5" max="5" width="16.375" style="0" customWidth="1"/>
    <col min="6" max="6" width="15.125" style="0" customWidth="1"/>
    <col min="7" max="7" width="24.375" style="0" customWidth="1"/>
  </cols>
  <sheetData>
    <row r="1" spans="1:7" ht="15.75">
      <c r="A1" s="149" t="s">
        <v>133</v>
      </c>
      <c r="B1" s="150"/>
      <c r="C1" s="150"/>
      <c r="D1" s="150"/>
      <c r="E1" s="150"/>
      <c r="F1" s="150"/>
      <c r="G1" s="150"/>
    </row>
    <row r="3" spans="1:7" ht="15.75">
      <c r="A3" s="146" t="s">
        <v>122</v>
      </c>
      <c r="B3" s="147" t="s">
        <v>123</v>
      </c>
      <c r="C3" s="147" t="s">
        <v>124</v>
      </c>
      <c r="D3" s="151" t="s">
        <v>125</v>
      </c>
      <c r="E3" s="152"/>
      <c r="F3" s="148" t="s">
        <v>132</v>
      </c>
      <c r="G3" s="148"/>
    </row>
    <row r="4" spans="1:7" ht="15.75">
      <c r="A4" s="146"/>
      <c r="B4" s="147"/>
      <c r="C4" s="147"/>
      <c r="D4" s="82" t="s">
        <v>134</v>
      </c>
      <c r="E4" s="82" t="s">
        <v>135</v>
      </c>
      <c r="F4" s="82" t="s">
        <v>134</v>
      </c>
      <c r="G4" s="82" t="s">
        <v>135</v>
      </c>
    </row>
    <row r="5" spans="1:7" ht="31.5">
      <c r="A5" s="83">
        <v>1</v>
      </c>
      <c r="B5" s="84" t="s">
        <v>136</v>
      </c>
      <c r="C5" s="83" t="s">
        <v>129</v>
      </c>
      <c r="D5" s="109">
        <v>96</v>
      </c>
      <c r="E5" s="85"/>
      <c r="F5" s="109">
        <v>96</v>
      </c>
      <c r="G5" s="85"/>
    </row>
    <row r="6" spans="1:7" ht="94.5">
      <c r="A6" s="83">
        <f>1+A5</f>
        <v>2</v>
      </c>
      <c r="B6" s="86" t="s">
        <v>137</v>
      </c>
      <c r="C6" s="83" t="s">
        <v>129</v>
      </c>
      <c r="D6" s="109">
        <v>96</v>
      </c>
      <c r="E6" s="85"/>
      <c r="F6" s="109">
        <v>96</v>
      </c>
      <c r="G6" s="85"/>
    </row>
  </sheetData>
  <sheetProtection/>
  <mergeCells count="6">
    <mergeCell ref="A1:G1"/>
    <mergeCell ref="A3:A4"/>
    <mergeCell ref="B3:B4"/>
    <mergeCell ref="C3:C4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12" sqref="F12:H15"/>
    </sheetView>
  </sheetViews>
  <sheetFormatPr defaultColWidth="9.00390625" defaultRowHeight="12.75"/>
  <cols>
    <col min="1" max="1" width="22.375" style="0" customWidth="1"/>
    <col min="2" max="2" width="24.00390625" style="0" customWidth="1"/>
    <col min="3" max="3" width="27.375" style="0" customWidth="1"/>
    <col min="4" max="4" width="26.50390625" style="0" customWidth="1"/>
    <col min="5" max="5" width="32.375" style="0" bestFit="1" customWidth="1"/>
    <col min="6" max="6" width="30.625" style="0" bestFit="1" customWidth="1"/>
    <col min="7" max="7" width="29.375" style="0" bestFit="1" customWidth="1"/>
    <col min="8" max="8" width="32.375" style="0" bestFit="1" customWidth="1"/>
  </cols>
  <sheetData>
    <row r="1" spans="1:8" ht="31.5" customHeight="1">
      <c r="A1" s="157" t="s">
        <v>138</v>
      </c>
      <c r="B1" s="157"/>
      <c r="C1" s="157"/>
      <c r="D1" s="157"/>
      <c r="E1" s="157"/>
      <c r="F1" s="157"/>
      <c r="G1" s="157"/>
      <c r="H1" s="157"/>
    </row>
    <row r="2" spans="1:8" ht="15">
      <c r="A2" s="87"/>
      <c r="B2" s="87"/>
      <c r="C2" s="87"/>
      <c r="D2" s="87"/>
      <c r="E2" s="87"/>
      <c r="F2" s="87"/>
      <c r="G2" s="87"/>
      <c r="H2" s="87"/>
    </row>
    <row r="3" spans="1:8" ht="15">
      <c r="A3" s="156" t="s">
        <v>139</v>
      </c>
      <c r="B3" s="156" t="s">
        <v>140</v>
      </c>
      <c r="C3" s="158" t="s">
        <v>125</v>
      </c>
      <c r="D3" s="158"/>
      <c r="E3" s="158"/>
      <c r="F3" s="158" t="s">
        <v>132</v>
      </c>
      <c r="G3" s="158"/>
      <c r="H3" s="158"/>
    </row>
    <row r="4" spans="1:8" ht="15">
      <c r="A4" s="156"/>
      <c r="B4" s="156"/>
      <c r="C4" s="90" t="s">
        <v>141</v>
      </c>
      <c r="D4" s="90" t="s">
        <v>142</v>
      </c>
      <c r="E4" s="90" t="s">
        <v>143</v>
      </c>
      <c r="F4" s="90" t="s">
        <v>141</v>
      </c>
      <c r="G4" s="90" t="s">
        <v>142</v>
      </c>
      <c r="H4" s="90" t="s">
        <v>143</v>
      </c>
    </row>
    <row r="5" spans="1:8" ht="15">
      <c r="A5" s="153" t="s">
        <v>144</v>
      </c>
      <c r="B5" s="89">
        <v>110</v>
      </c>
      <c r="C5" s="88"/>
      <c r="D5" s="88"/>
      <c r="E5" s="92"/>
      <c r="F5" s="88"/>
      <c r="G5" s="88"/>
      <c r="H5" s="92"/>
    </row>
    <row r="6" spans="1:8" ht="15">
      <c r="A6" s="154"/>
      <c r="B6" s="89">
        <v>35</v>
      </c>
      <c r="C6" s="88">
        <v>20</v>
      </c>
      <c r="D6" s="88">
        <v>20</v>
      </c>
      <c r="E6" s="92">
        <v>1</v>
      </c>
      <c r="F6" s="88">
        <v>20</v>
      </c>
      <c r="G6" s="88">
        <v>20</v>
      </c>
      <c r="H6" s="92">
        <v>1</v>
      </c>
    </row>
    <row r="7" spans="1:8" ht="15">
      <c r="A7" s="154"/>
      <c r="B7" s="89" t="s">
        <v>145</v>
      </c>
      <c r="C7" s="88">
        <v>20</v>
      </c>
      <c r="D7" s="88">
        <v>20</v>
      </c>
      <c r="E7" s="92">
        <v>1</v>
      </c>
      <c r="F7" s="88">
        <v>20</v>
      </c>
      <c r="G7" s="88">
        <v>20</v>
      </c>
      <c r="H7" s="92">
        <v>1</v>
      </c>
    </row>
    <row r="8" spans="1:8" ht="15">
      <c r="A8" s="155"/>
      <c r="B8" s="89">
        <v>0.4</v>
      </c>
      <c r="C8" s="88">
        <v>20</v>
      </c>
      <c r="D8" s="88">
        <v>20</v>
      </c>
      <c r="E8" s="92">
        <v>1</v>
      </c>
      <c r="F8" s="88">
        <v>20</v>
      </c>
      <c r="G8" s="88">
        <v>20</v>
      </c>
      <c r="H8" s="92">
        <v>1</v>
      </c>
    </row>
    <row r="9" spans="1:8" ht="15">
      <c r="A9" s="153" t="s">
        <v>146</v>
      </c>
      <c r="B9" s="89">
        <v>110</v>
      </c>
      <c r="C9" s="88">
        <v>20</v>
      </c>
      <c r="D9" s="88">
        <v>20</v>
      </c>
      <c r="E9" s="92">
        <v>1</v>
      </c>
      <c r="F9" s="88">
        <v>20</v>
      </c>
      <c r="G9" s="88">
        <v>20</v>
      </c>
      <c r="H9" s="92">
        <v>1</v>
      </c>
    </row>
    <row r="10" spans="1:8" ht="15">
      <c r="A10" s="154"/>
      <c r="B10" s="89">
        <v>35</v>
      </c>
      <c r="C10" s="88"/>
      <c r="D10" s="88"/>
      <c r="E10" s="92"/>
      <c r="F10" s="88"/>
      <c r="G10" s="88"/>
      <c r="H10" s="92"/>
    </row>
    <row r="11" spans="1:8" ht="15">
      <c r="A11" s="154"/>
      <c r="B11" s="89" t="s">
        <v>145</v>
      </c>
      <c r="C11" s="88"/>
      <c r="D11" s="88"/>
      <c r="E11" s="91"/>
      <c r="F11" s="88"/>
      <c r="G11" s="88"/>
      <c r="H11" s="91"/>
    </row>
    <row r="12" spans="1:8" ht="15">
      <c r="A12" s="155"/>
      <c r="B12" s="89">
        <v>0.4</v>
      </c>
      <c r="C12" s="88">
        <v>20</v>
      </c>
      <c r="D12" s="88">
        <v>20</v>
      </c>
      <c r="E12" s="91">
        <v>1</v>
      </c>
      <c r="F12" s="88">
        <v>20</v>
      </c>
      <c r="G12" s="88">
        <v>20</v>
      </c>
      <c r="H12" s="91">
        <v>1</v>
      </c>
    </row>
    <row r="13" spans="1:8" ht="15">
      <c r="A13" s="156" t="s">
        <v>75</v>
      </c>
      <c r="B13" s="89">
        <v>110</v>
      </c>
      <c r="C13" s="88">
        <v>20</v>
      </c>
      <c r="D13" s="88">
        <v>20</v>
      </c>
      <c r="E13" s="91">
        <v>1</v>
      </c>
      <c r="F13" s="88">
        <v>20</v>
      </c>
      <c r="G13" s="88">
        <v>20</v>
      </c>
      <c r="H13" s="91">
        <v>1</v>
      </c>
    </row>
    <row r="14" spans="1:8" ht="15">
      <c r="A14" s="156"/>
      <c r="B14" s="89">
        <v>35</v>
      </c>
      <c r="C14" s="88">
        <v>20</v>
      </c>
      <c r="D14" s="88">
        <v>20</v>
      </c>
      <c r="E14" s="91">
        <v>1</v>
      </c>
      <c r="F14" s="88">
        <v>20</v>
      </c>
      <c r="G14" s="88">
        <v>20</v>
      </c>
      <c r="H14" s="91">
        <v>1</v>
      </c>
    </row>
    <row r="15" spans="1:8" ht="15">
      <c r="A15" s="156"/>
      <c r="B15" s="89" t="s">
        <v>145</v>
      </c>
      <c r="C15" s="88">
        <v>20</v>
      </c>
      <c r="D15" s="88">
        <v>20</v>
      </c>
      <c r="E15" s="91">
        <v>1</v>
      </c>
      <c r="F15" s="88">
        <v>20</v>
      </c>
      <c r="G15" s="88">
        <v>20</v>
      </c>
      <c r="H15" s="91">
        <v>1</v>
      </c>
    </row>
  </sheetData>
  <sheetProtection/>
  <mergeCells count="8">
    <mergeCell ref="A9:A12"/>
    <mergeCell ref="A13:A15"/>
    <mergeCell ref="A1:H1"/>
    <mergeCell ref="A3:A4"/>
    <mergeCell ref="B3:B4"/>
    <mergeCell ref="C3:E3"/>
    <mergeCell ref="F3:H3"/>
    <mergeCell ref="A5:A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2.625" style="93" customWidth="1"/>
    <col min="2" max="2" width="55.625" style="93" customWidth="1"/>
    <col min="3" max="3" width="19.625" style="93" customWidth="1"/>
    <col min="4" max="4" width="18.875" style="93" customWidth="1"/>
    <col min="5" max="5" width="21.625" style="94" customWidth="1"/>
    <col min="6" max="16384" width="9.375" style="93" customWidth="1"/>
  </cols>
  <sheetData>
    <row r="1" spans="1:5" ht="21" customHeight="1">
      <c r="A1" s="164" t="s">
        <v>147</v>
      </c>
      <c r="B1" s="164"/>
      <c r="C1" s="164"/>
      <c r="D1" s="164"/>
      <c r="E1" s="164"/>
    </row>
    <row r="3" spans="1:5" ht="30" customHeight="1">
      <c r="A3" s="165" t="s">
        <v>148</v>
      </c>
      <c r="B3" s="165" t="s">
        <v>149</v>
      </c>
      <c r="C3" s="165" t="s">
        <v>150</v>
      </c>
      <c r="D3" s="165"/>
      <c r="E3" s="165"/>
    </row>
    <row r="4" spans="1:5" ht="47.25">
      <c r="A4" s="165"/>
      <c r="B4" s="165"/>
      <c r="C4" s="95">
        <v>2017</v>
      </c>
      <c r="D4" s="95">
        <v>2018</v>
      </c>
      <c r="E4" s="95" t="s">
        <v>151</v>
      </c>
    </row>
    <row r="5" spans="1:5" ht="15.75">
      <c r="A5" s="95">
        <v>1</v>
      </c>
      <c r="B5" s="95">
        <v>2</v>
      </c>
      <c r="C5" s="95">
        <v>3</v>
      </c>
      <c r="D5" s="95">
        <v>4</v>
      </c>
      <c r="E5" s="95">
        <v>5</v>
      </c>
    </row>
    <row r="6" spans="1:5" ht="65.25" customHeight="1">
      <c r="A6" s="96">
        <v>1</v>
      </c>
      <c r="B6" s="97" t="s">
        <v>152</v>
      </c>
      <c r="C6" s="98">
        <f>C10</f>
        <v>0</v>
      </c>
      <c r="D6" s="98">
        <f>D10</f>
        <v>0</v>
      </c>
      <c r="E6" s="98">
        <v>0</v>
      </c>
    </row>
    <row r="7" spans="1:5" ht="15.75" customHeight="1">
      <c r="A7" s="96" t="s">
        <v>103</v>
      </c>
      <c r="B7" s="99" t="s">
        <v>153</v>
      </c>
      <c r="C7" s="98" t="s">
        <v>14</v>
      </c>
      <c r="D7" s="98" t="s">
        <v>14</v>
      </c>
      <c r="E7" s="98" t="s">
        <v>14</v>
      </c>
    </row>
    <row r="8" spans="1:5" ht="15.75">
      <c r="A8" s="96" t="s">
        <v>104</v>
      </c>
      <c r="B8" s="99" t="s">
        <v>154</v>
      </c>
      <c r="C8" s="98" t="s">
        <v>14</v>
      </c>
      <c r="D8" s="98" t="s">
        <v>14</v>
      </c>
      <c r="E8" s="98" t="s">
        <v>14</v>
      </c>
    </row>
    <row r="9" spans="1:5" ht="15.75" customHeight="1">
      <c r="A9" s="96" t="s">
        <v>155</v>
      </c>
      <c r="B9" s="99" t="s">
        <v>156</v>
      </c>
      <c r="C9" s="98" t="s">
        <v>14</v>
      </c>
      <c r="D9" s="98" t="s">
        <v>14</v>
      </c>
      <c r="E9" s="98" t="s">
        <v>14</v>
      </c>
    </row>
    <row r="10" spans="1:5" ht="30.75" customHeight="1">
      <c r="A10" s="96" t="s">
        <v>157</v>
      </c>
      <c r="B10" s="99" t="s">
        <v>158</v>
      </c>
      <c r="C10" s="98">
        <v>0</v>
      </c>
      <c r="D10" s="98">
        <v>0</v>
      </c>
      <c r="E10" s="98">
        <v>0</v>
      </c>
    </row>
    <row r="11" spans="1:5" ht="39.75" customHeight="1">
      <c r="A11" s="161">
        <v>2</v>
      </c>
      <c r="B11" s="163" t="s">
        <v>159</v>
      </c>
      <c r="C11" s="159">
        <f>C16</f>
        <v>0</v>
      </c>
      <c r="D11" s="159">
        <f>D16</f>
        <v>0</v>
      </c>
      <c r="E11" s="159">
        <v>0</v>
      </c>
    </row>
    <row r="12" spans="1:5" ht="9.75" customHeight="1">
      <c r="A12" s="162"/>
      <c r="B12" s="163"/>
      <c r="C12" s="160"/>
      <c r="D12" s="160"/>
      <c r="E12" s="160"/>
    </row>
    <row r="13" spans="1:5" ht="17.25" customHeight="1">
      <c r="A13" s="96" t="s">
        <v>160</v>
      </c>
      <c r="B13" s="99" t="s">
        <v>153</v>
      </c>
      <c r="C13" s="98" t="s">
        <v>14</v>
      </c>
      <c r="D13" s="98" t="s">
        <v>14</v>
      </c>
      <c r="E13" s="98" t="s">
        <v>14</v>
      </c>
    </row>
    <row r="14" spans="1:5" ht="17.25" customHeight="1">
      <c r="A14" s="96" t="s">
        <v>161</v>
      </c>
      <c r="B14" s="99" t="s">
        <v>154</v>
      </c>
      <c r="C14" s="98" t="s">
        <v>14</v>
      </c>
      <c r="D14" s="98" t="s">
        <v>14</v>
      </c>
      <c r="E14" s="98" t="s">
        <v>14</v>
      </c>
    </row>
    <row r="15" spans="1:5" ht="17.25" customHeight="1">
      <c r="A15" s="96" t="s">
        <v>162</v>
      </c>
      <c r="B15" s="99" t="s">
        <v>156</v>
      </c>
      <c r="C15" s="98" t="s">
        <v>14</v>
      </c>
      <c r="D15" s="98" t="s">
        <v>14</v>
      </c>
      <c r="E15" s="98" t="s">
        <v>14</v>
      </c>
    </row>
    <row r="16" spans="1:5" ht="17.25" customHeight="1">
      <c r="A16" s="96" t="s">
        <v>163</v>
      </c>
      <c r="B16" s="99" t="s">
        <v>158</v>
      </c>
      <c r="C16" s="98">
        <v>0</v>
      </c>
      <c r="D16" s="98">
        <v>0</v>
      </c>
      <c r="E16" s="98">
        <v>0</v>
      </c>
    </row>
    <row r="17" spans="1:5" ht="109.5" customHeight="1">
      <c r="A17" s="161">
        <v>3</v>
      </c>
      <c r="B17" s="163" t="s">
        <v>164</v>
      </c>
      <c r="C17" s="159">
        <f>C22</f>
        <v>0</v>
      </c>
      <c r="D17" s="159">
        <f>D22</f>
        <v>0</v>
      </c>
      <c r="E17" s="159">
        <v>0</v>
      </c>
    </row>
    <row r="18" spans="1:5" ht="15" customHeight="1">
      <c r="A18" s="162"/>
      <c r="B18" s="163"/>
      <c r="C18" s="160"/>
      <c r="D18" s="160"/>
      <c r="E18" s="160"/>
    </row>
    <row r="19" spans="1:5" ht="15.75">
      <c r="A19" s="96" t="s">
        <v>165</v>
      </c>
      <c r="B19" s="99" t="s">
        <v>153</v>
      </c>
      <c r="C19" s="98" t="s">
        <v>14</v>
      </c>
      <c r="D19" s="98" t="s">
        <v>14</v>
      </c>
      <c r="E19" s="98" t="s">
        <v>14</v>
      </c>
    </row>
    <row r="20" spans="1:5" ht="15.75">
      <c r="A20" s="96" t="s">
        <v>166</v>
      </c>
      <c r="B20" s="99" t="s">
        <v>154</v>
      </c>
      <c r="C20" s="98" t="s">
        <v>14</v>
      </c>
      <c r="D20" s="98" t="s">
        <v>14</v>
      </c>
      <c r="E20" s="98" t="s">
        <v>14</v>
      </c>
    </row>
    <row r="21" spans="1:5" ht="15.75">
      <c r="A21" s="96" t="s">
        <v>167</v>
      </c>
      <c r="B21" s="99" t="s">
        <v>156</v>
      </c>
      <c r="C21" s="98" t="s">
        <v>14</v>
      </c>
      <c r="D21" s="98" t="s">
        <v>14</v>
      </c>
      <c r="E21" s="98" t="s">
        <v>14</v>
      </c>
    </row>
    <row r="22" spans="1:5" ht="15.75">
      <c r="A22" s="100" t="s">
        <v>168</v>
      </c>
      <c r="B22" s="99" t="s">
        <v>158</v>
      </c>
      <c r="C22" s="98">
        <v>0</v>
      </c>
      <c r="D22" s="98">
        <v>0</v>
      </c>
      <c r="E22" s="98">
        <v>0</v>
      </c>
    </row>
    <row r="23" spans="1:5" ht="108.75" customHeight="1">
      <c r="A23" s="161">
        <v>4</v>
      </c>
      <c r="B23" s="163" t="s">
        <v>169</v>
      </c>
      <c r="C23" s="159">
        <f>C28</f>
        <v>0</v>
      </c>
      <c r="D23" s="159">
        <f>D28</f>
        <v>0</v>
      </c>
      <c r="E23" s="159">
        <f>E28</f>
        <v>0</v>
      </c>
    </row>
    <row r="24" spans="1:5" ht="12.75" customHeight="1">
      <c r="A24" s="162"/>
      <c r="B24" s="163"/>
      <c r="C24" s="160"/>
      <c r="D24" s="160"/>
      <c r="E24" s="160"/>
    </row>
    <row r="25" spans="1:5" ht="15.75">
      <c r="A25" s="100" t="s">
        <v>170</v>
      </c>
      <c r="B25" s="99" t="s">
        <v>153</v>
      </c>
      <c r="C25" s="98" t="s">
        <v>14</v>
      </c>
      <c r="D25" s="98" t="s">
        <v>14</v>
      </c>
      <c r="E25" s="98" t="s">
        <v>14</v>
      </c>
    </row>
    <row r="26" spans="1:5" ht="15.75">
      <c r="A26" s="100" t="s">
        <v>171</v>
      </c>
      <c r="B26" s="99" t="s">
        <v>154</v>
      </c>
      <c r="C26" s="98" t="s">
        <v>14</v>
      </c>
      <c r="D26" s="98" t="s">
        <v>14</v>
      </c>
      <c r="E26" s="98" t="s">
        <v>14</v>
      </c>
    </row>
    <row r="27" spans="1:5" ht="15.75">
      <c r="A27" s="100" t="s">
        <v>172</v>
      </c>
      <c r="B27" s="99" t="s">
        <v>156</v>
      </c>
      <c r="C27" s="98" t="s">
        <v>14</v>
      </c>
      <c r="D27" s="98" t="s">
        <v>14</v>
      </c>
      <c r="E27" s="98" t="s">
        <v>14</v>
      </c>
    </row>
    <row r="28" spans="1:5" ht="15.75">
      <c r="A28" s="100" t="s">
        <v>173</v>
      </c>
      <c r="B28" s="99" t="s">
        <v>158</v>
      </c>
      <c r="C28" s="98">
        <v>0</v>
      </c>
      <c r="D28" s="98">
        <v>0</v>
      </c>
      <c r="E28" s="98">
        <v>0</v>
      </c>
    </row>
    <row r="29" spans="1:5" ht="68.25" customHeight="1">
      <c r="A29" s="100">
        <v>5</v>
      </c>
      <c r="B29" s="97" t="s">
        <v>174</v>
      </c>
      <c r="C29" s="98">
        <v>0</v>
      </c>
      <c r="D29" s="98">
        <v>0</v>
      </c>
      <c r="E29" s="98">
        <v>0</v>
      </c>
    </row>
    <row r="30" spans="1:5" ht="87" customHeight="1">
      <c r="A30" s="101" t="s">
        <v>175</v>
      </c>
      <c r="B30" s="97" t="s">
        <v>176</v>
      </c>
      <c r="C30" s="102">
        <v>0</v>
      </c>
      <c r="D30" s="102">
        <v>0</v>
      </c>
      <c r="E30" s="102">
        <v>0</v>
      </c>
    </row>
  </sheetData>
  <sheetProtection/>
  <mergeCells count="19">
    <mergeCell ref="A1:E1"/>
    <mergeCell ref="A3:A4"/>
    <mergeCell ref="B3:B4"/>
    <mergeCell ref="C3:E3"/>
    <mergeCell ref="E11:E12"/>
    <mergeCell ref="A11:A12"/>
    <mergeCell ref="B11:B12"/>
    <mergeCell ref="C11:C12"/>
    <mergeCell ref="D11:D12"/>
    <mergeCell ref="E17:E18"/>
    <mergeCell ref="A23:A24"/>
    <mergeCell ref="B23:B24"/>
    <mergeCell ref="C23:C24"/>
    <mergeCell ref="D23:D24"/>
    <mergeCell ref="E23:E24"/>
    <mergeCell ref="A17:A18"/>
    <mergeCell ref="B17:B18"/>
    <mergeCell ref="C17:C18"/>
    <mergeCell ref="D17:D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B1">
      <selection activeCell="S14" sqref="S14"/>
    </sheetView>
  </sheetViews>
  <sheetFormatPr defaultColWidth="9.00390625" defaultRowHeight="12.75"/>
  <cols>
    <col min="1" max="1" width="9.00390625" style="0" customWidth="1"/>
    <col min="2" max="2" width="16.375" style="0" customWidth="1"/>
    <col min="3" max="18" width="12.00390625" style="0" customWidth="1"/>
    <col min="19" max="19" width="44.625" style="0" customWidth="1"/>
    <col min="20" max="20" width="30.625" style="0" customWidth="1"/>
  </cols>
  <sheetData>
    <row r="1" spans="1:20" ht="24" customHeight="1">
      <c r="A1" s="150" t="s">
        <v>189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3" spans="1:20" ht="9.75" customHeight="1">
      <c r="A3" s="167" t="s">
        <v>148</v>
      </c>
      <c r="B3" s="167" t="s">
        <v>177</v>
      </c>
      <c r="C3" s="167" t="s">
        <v>178</v>
      </c>
      <c r="D3" s="167"/>
      <c r="E3" s="167"/>
      <c r="F3" s="167"/>
      <c r="G3" s="167" t="s">
        <v>179</v>
      </c>
      <c r="H3" s="167"/>
      <c r="I3" s="167"/>
      <c r="J3" s="167"/>
      <c r="K3" s="167" t="s">
        <v>180</v>
      </c>
      <c r="L3" s="167"/>
      <c r="M3" s="167"/>
      <c r="N3" s="167"/>
      <c r="O3" s="167" t="s">
        <v>181</v>
      </c>
      <c r="P3" s="167"/>
      <c r="Q3" s="167"/>
      <c r="R3" s="167"/>
      <c r="S3" s="167" t="s">
        <v>182</v>
      </c>
      <c r="T3" s="167" t="s">
        <v>183</v>
      </c>
    </row>
    <row r="4" spans="1:20" ht="15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25.5" customHeight="1">
      <c r="A5" s="167"/>
      <c r="B5" s="167"/>
      <c r="C5" s="103" t="s">
        <v>83</v>
      </c>
      <c r="D5" s="103" t="s">
        <v>27</v>
      </c>
      <c r="E5" s="103" t="s">
        <v>184</v>
      </c>
      <c r="F5" s="103" t="s">
        <v>84</v>
      </c>
      <c r="G5" s="103" t="s">
        <v>83</v>
      </c>
      <c r="H5" s="103" t="s">
        <v>27</v>
      </c>
      <c r="I5" s="103" t="s">
        <v>28</v>
      </c>
      <c r="J5" s="103" t="s">
        <v>84</v>
      </c>
      <c r="K5" s="103" t="s">
        <v>83</v>
      </c>
      <c r="L5" s="103" t="s">
        <v>185</v>
      </c>
      <c r="M5" s="103" t="s">
        <v>28</v>
      </c>
      <c r="N5" s="103" t="s">
        <v>84</v>
      </c>
      <c r="O5" s="103" t="s">
        <v>83</v>
      </c>
      <c r="P5" s="103" t="s">
        <v>27</v>
      </c>
      <c r="Q5" s="103" t="s">
        <v>28</v>
      </c>
      <c r="R5" s="103" t="s">
        <v>84</v>
      </c>
      <c r="S5" s="167"/>
      <c r="T5" s="167"/>
    </row>
    <row r="6" spans="1:20" ht="21" customHeight="1">
      <c r="A6" s="103">
        <v>1</v>
      </c>
      <c r="B6" s="103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  <c r="H6" s="103">
        <v>8</v>
      </c>
      <c r="I6" s="103">
        <v>9</v>
      </c>
      <c r="J6" s="103">
        <v>10</v>
      </c>
      <c r="K6" s="103">
        <v>11</v>
      </c>
      <c r="L6" s="103">
        <v>12</v>
      </c>
      <c r="M6" s="103">
        <v>13</v>
      </c>
      <c r="N6" s="103">
        <v>14</v>
      </c>
      <c r="O6" s="103">
        <v>15</v>
      </c>
      <c r="P6" s="103">
        <v>16</v>
      </c>
      <c r="Q6" s="103">
        <v>17</v>
      </c>
      <c r="R6" s="103">
        <v>18</v>
      </c>
      <c r="S6" s="103">
        <v>19</v>
      </c>
      <c r="T6" s="103">
        <v>20</v>
      </c>
    </row>
    <row r="7" spans="1:20" ht="15.75">
      <c r="A7" s="103">
        <v>1</v>
      </c>
      <c r="B7" s="103" t="s">
        <v>14</v>
      </c>
      <c r="C7" s="103" t="s">
        <v>14</v>
      </c>
      <c r="D7" s="103" t="s">
        <v>14</v>
      </c>
      <c r="E7" s="104" t="s">
        <v>14</v>
      </c>
      <c r="F7" s="104" t="s">
        <v>14</v>
      </c>
      <c r="G7" s="104" t="s">
        <v>14</v>
      </c>
      <c r="H7" s="104" t="s">
        <v>14</v>
      </c>
      <c r="I7" s="104" t="s">
        <v>14</v>
      </c>
      <c r="J7" s="104" t="s">
        <v>14</v>
      </c>
      <c r="K7" s="104" t="s">
        <v>14</v>
      </c>
      <c r="L7" s="104" t="s">
        <v>14</v>
      </c>
      <c r="M7" s="104" t="s">
        <v>14</v>
      </c>
      <c r="N7" s="104" t="s">
        <v>14</v>
      </c>
      <c r="O7" s="104" t="s">
        <v>14</v>
      </c>
      <c r="P7" s="104" t="s">
        <v>14</v>
      </c>
      <c r="Q7" s="104" t="s">
        <v>14</v>
      </c>
      <c r="R7" s="104" t="s">
        <v>14</v>
      </c>
      <c r="S7" s="104" t="s">
        <v>14</v>
      </c>
      <c r="T7" s="103" t="s">
        <v>14</v>
      </c>
    </row>
    <row r="8" spans="1:20" ht="15.75">
      <c r="A8" s="103">
        <v>2</v>
      </c>
      <c r="B8" s="103" t="s">
        <v>14</v>
      </c>
      <c r="C8" s="103" t="s">
        <v>14</v>
      </c>
      <c r="D8" s="103" t="s">
        <v>14</v>
      </c>
      <c r="E8" s="104" t="s">
        <v>14</v>
      </c>
      <c r="F8" s="104" t="s">
        <v>14</v>
      </c>
      <c r="G8" s="104" t="s">
        <v>14</v>
      </c>
      <c r="H8" s="104" t="s">
        <v>14</v>
      </c>
      <c r="I8" s="104" t="s">
        <v>14</v>
      </c>
      <c r="J8" s="104" t="s">
        <v>14</v>
      </c>
      <c r="K8" s="104" t="s">
        <v>14</v>
      </c>
      <c r="L8" s="104" t="s">
        <v>14</v>
      </c>
      <c r="M8" s="104" t="s">
        <v>14</v>
      </c>
      <c r="N8" s="104" t="s">
        <v>14</v>
      </c>
      <c r="O8" s="104" t="s">
        <v>14</v>
      </c>
      <c r="P8" s="104" t="s">
        <v>14</v>
      </c>
      <c r="Q8" s="104" t="s">
        <v>14</v>
      </c>
      <c r="R8" s="104" t="s">
        <v>14</v>
      </c>
      <c r="S8" s="104" t="s">
        <v>14</v>
      </c>
      <c r="T8" s="103" t="s">
        <v>14</v>
      </c>
    </row>
    <row r="9" spans="1:20" ht="15.75">
      <c r="A9" s="103" t="s">
        <v>186</v>
      </c>
      <c r="B9" s="103" t="s">
        <v>14</v>
      </c>
      <c r="C9" s="103" t="s">
        <v>14</v>
      </c>
      <c r="D9" s="103" t="s">
        <v>14</v>
      </c>
      <c r="E9" s="104" t="s">
        <v>14</v>
      </c>
      <c r="F9" s="104" t="s">
        <v>14</v>
      </c>
      <c r="G9" s="104" t="s">
        <v>14</v>
      </c>
      <c r="H9" s="104" t="s">
        <v>14</v>
      </c>
      <c r="I9" s="104" t="s">
        <v>14</v>
      </c>
      <c r="J9" s="104" t="s">
        <v>14</v>
      </c>
      <c r="K9" s="104" t="s">
        <v>14</v>
      </c>
      <c r="L9" s="104" t="s">
        <v>14</v>
      </c>
      <c r="M9" s="104" t="s">
        <v>14</v>
      </c>
      <c r="N9" s="104" t="s">
        <v>14</v>
      </c>
      <c r="O9" s="104" t="s">
        <v>14</v>
      </c>
      <c r="P9" s="104" t="s">
        <v>14</v>
      </c>
      <c r="Q9" s="104" t="s">
        <v>14</v>
      </c>
      <c r="R9" s="104" t="s">
        <v>14</v>
      </c>
      <c r="S9" s="104" t="s">
        <v>14</v>
      </c>
      <c r="T9" s="103" t="s">
        <v>14</v>
      </c>
    </row>
    <row r="10" spans="1:20" ht="15.75">
      <c r="A10" s="105"/>
      <c r="B10" s="103" t="s">
        <v>14</v>
      </c>
      <c r="C10" s="103"/>
      <c r="D10" s="103" t="s">
        <v>14</v>
      </c>
      <c r="E10" s="104" t="s">
        <v>14</v>
      </c>
      <c r="F10" s="104" t="s">
        <v>14</v>
      </c>
      <c r="G10" s="104" t="s">
        <v>14</v>
      </c>
      <c r="H10" s="104" t="s">
        <v>14</v>
      </c>
      <c r="I10" s="104" t="s">
        <v>14</v>
      </c>
      <c r="J10" s="104" t="s">
        <v>14</v>
      </c>
      <c r="K10" s="104" t="s">
        <v>14</v>
      </c>
      <c r="L10" s="104" t="s">
        <v>14</v>
      </c>
      <c r="M10" s="104" t="s">
        <v>14</v>
      </c>
      <c r="N10" s="104" t="s">
        <v>14</v>
      </c>
      <c r="O10" s="104" t="s">
        <v>14</v>
      </c>
      <c r="P10" s="104" t="s">
        <v>14</v>
      </c>
      <c r="Q10" s="104" t="s">
        <v>14</v>
      </c>
      <c r="R10" s="104" t="s">
        <v>14</v>
      </c>
      <c r="S10" s="104" t="s">
        <v>14</v>
      </c>
      <c r="T10" s="103" t="s">
        <v>14</v>
      </c>
    </row>
    <row r="11" spans="1:20" ht="15.75" customHeight="1">
      <c r="A11" s="167" t="s">
        <v>187</v>
      </c>
      <c r="B11" s="168" t="s">
        <v>188</v>
      </c>
      <c r="C11" s="167" t="s">
        <v>14</v>
      </c>
      <c r="D11" s="167" t="s">
        <v>14</v>
      </c>
      <c r="E11" s="166" t="s">
        <v>14</v>
      </c>
      <c r="F11" s="166" t="s">
        <v>14</v>
      </c>
      <c r="G11" s="166" t="s">
        <v>14</v>
      </c>
      <c r="H11" s="166" t="s">
        <v>14</v>
      </c>
      <c r="I11" s="166" t="s">
        <v>14</v>
      </c>
      <c r="J11" s="166" t="s">
        <v>14</v>
      </c>
      <c r="K11" s="166" t="s">
        <v>14</v>
      </c>
      <c r="L11" s="166" t="s">
        <v>14</v>
      </c>
      <c r="M11" s="166" t="s">
        <v>14</v>
      </c>
      <c r="N11" s="166" t="s">
        <v>14</v>
      </c>
      <c r="O11" s="166" t="s">
        <v>14</v>
      </c>
      <c r="P11" s="166" t="s">
        <v>14</v>
      </c>
      <c r="Q11" s="166" t="s">
        <v>14</v>
      </c>
      <c r="R11" s="166" t="s">
        <v>14</v>
      </c>
      <c r="S11" s="166" t="s">
        <v>14</v>
      </c>
      <c r="T11" s="167" t="s">
        <v>14</v>
      </c>
    </row>
    <row r="12" spans="1:20" ht="15.75" customHeight="1">
      <c r="A12" s="167"/>
      <c r="B12" s="169"/>
      <c r="C12" s="167"/>
      <c r="D12" s="167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7"/>
    </row>
    <row r="13" spans="1:20" ht="15.75" customHeight="1">
      <c r="A13" s="167"/>
      <c r="B13" s="170"/>
      <c r="C13" s="167"/>
      <c r="D13" s="167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7"/>
    </row>
  </sheetData>
  <sheetProtection/>
  <mergeCells count="29">
    <mergeCell ref="A1:T1"/>
    <mergeCell ref="A3:A5"/>
    <mergeCell ref="B3:B5"/>
    <mergeCell ref="C3:F4"/>
    <mergeCell ref="G3:J4"/>
    <mergeCell ref="K3:N4"/>
    <mergeCell ref="O3:R4"/>
    <mergeCell ref="S3:S5"/>
    <mergeCell ref="T3:T5"/>
    <mergeCell ref="K11:K13"/>
    <mergeCell ref="L11:L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S11:S13"/>
    <mergeCell ref="T11:T13"/>
    <mergeCell ref="M11:M13"/>
    <mergeCell ref="N11:N13"/>
    <mergeCell ref="O11:O13"/>
    <mergeCell ref="P11:P13"/>
    <mergeCell ref="Q11:Q13"/>
    <mergeCell ref="R11:R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5.125" style="0" customWidth="1"/>
    <col min="2" max="2" width="40.00390625" style="0" customWidth="1"/>
    <col min="3" max="3" width="36.00390625" style="0" customWidth="1"/>
    <col min="4" max="4" width="57.00390625" style="0" customWidth="1"/>
  </cols>
  <sheetData>
    <row r="1" spans="1:4" ht="105" customHeight="1">
      <c r="A1" s="144" t="s">
        <v>190</v>
      </c>
      <c r="B1" s="145"/>
      <c r="C1" s="145"/>
      <c r="D1" s="145"/>
    </row>
    <row r="2" spans="1:4" ht="15.75">
      <c r="A2" s="106"/>
      <c r="B2" s="106"/>
      <c r="C2" s="106"/>
      <c r="D2" s="106"/>
    </row>
    <row r="3" spans="1:4" ht="37.5" customHeight="1">
      <c r="A3" s="83" t="s">
        <v>191</v>
      </c>
      <c r="B3" s="83" t="s">
        <v>192</v>
      </c>
      <c r="C3" s="103" t="s">
        <v>193</v>
      </c>
      <c r="D3" s="103" t="s">
        <v>194</v>
      </c>
    </row>
    <row r="4" spans="1:4" ht="15.75">
      <c r="A4" s="83">
        <v>1</v>
      </c>
      <c r="B4" s="85" t="s">
        <v>14</v>
      </c>
      <c r="C4" s="85" t="s">
        <v>14</v>
      </c>
      <c r="D4" s="85"/>
    </row>
    <row r="5" spans="1:4" ht="15.75">
      <c r="A5" s="83">
        <v>2</v>
      </c>
      <c r="B5" s="85" t="s">
        <v>14</v>
      </c>
      <c r="C5" s="85" t="s">
        <v>14</v>
      </c>
      <c r="D5" s="85" t="s">
        <v>14</v>
      </c>
    </row>
    <row r="6" spans="1:4" ht="15.75">
      <c r="A6" s="83">
        <v>3</v>
      </c>
      <c r="B6" s="85" t="s">
        <v>14</v>
      </c>
      <c r="C6" s="85" t="s">
        <v>14</v>
      </c>
      <c r="D6" s="85" t="s">
        <v>14</v>
      </c>
    </row>
    <row r="7" spans="1:4" ht="15.75">
      <c r="A7" s="83" t="s">
        <v>195</v>
      </c>
      <c r="B7" s="85" t="s">
        <v>14</v>
      </c>
      <c r="C7" s="85" t="s">
        <v>14</v>
      </c>
      <c r="D7" s="85" t="s">
        <v>14</v>
      </c>
    </row>
    <row r="8" spans="1:4" ht="15.75">
      <c r="A8" s="83" t="s">
        <v>187</v>
      </c>
      <c r="B8" s="85" t="s">
        <v>14</v>
      </c>
      <c r="C8" s="85" t="s">
        <v>14</v>
      </c>
      <c r="D8" s="85" t="s">
        <v>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boin</dc:creator>
  <cp:keywords/>
  <dc:description/>
  <cp:lastModifiedBy>boin</cp:lastModifiedBy>
  <cp:lastPrinted>2019-03-27T06:53:38Z</cp:lastPrinted>
  <dcterms:created xsi:type="dcterms:W3CDTF">2019-03-20T06:52:47Z</dcterms:created>
  <dcterms:modified xsi:type="dcterms:W3CDTF">2019-03-27T07:34:00Z</dcterms:modified>
  <cp:category/>
  <cp:version/>
  <cp:contentType/>
  <cp:contentStatus/>
</cp:coreProperties>
</file>